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X:\Фахівець зі звязків з громадськістю\Ліля\Сайт\САЙТ ФІЛІЇ\"/>
    </mc:Choice>
  </mc:AlternateContent>
  <xr:revisionPtr revIDLastSave="0" documentId="8_{F2DB6B5D-0AE4-4339-8132-4777822C3A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І кв 2025" sheetId="1" r:id="rId1"/>
    <sheet name="ІІ кв 2025" sheetId="2" r:id="rId2"/>
    <sheet name="ІІІ кв 2025" sheetId="3" r:id="rId3"/>
    <sheet name="ІV кв 2025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5" i="3" l="1"/>
  <c r="I105" i="3"/>
  <c r="J98" i="3"/>
  <c r="I98" i="3"/>
  <c r="J95" i="3"/>
  <c r="I95" i="3"/>
  <c r="J92" i="3"/>
  <c r="I92" i="3"/>
  <c r="J84" i="3"/>
  <c r="J110" i="3" s="1"/>
  <c r="I84" i="3"/>
  <c r="I110" i="3" s="1"/>
  <c r="L61" i="3"/>
  <c r="K61" i="3"/>
  <c r="I61" i="3"/>
  <c r="L57" i="3"/>
  <c r="K57" i="3"/>
  <c r="I57" i="3"/>
  <c r="L53" i="3"/>
  <c r="L52" i="3" s="1"/>
  <c r="K53" i="3"/>
  <c r="I53" i="3"/>
  <c r="K52" i="3" s="1"/>
  <c r="L49" i="3"/>
  <c r="K49" i="3"/>
  <c r="I49" i="3"/>
  <c r="L46" i="3"/>
  <c r="K46" i="3"/>
  <c r="I46" i="3"/>
  <c r="L39" i="3"/>
  <c r="K39" i="3"/>
  <c r="I39" i="3"/>
  <c r="L36" i="3"/>
  <c r="L26" i="3" s="1"/>
  <c r="K36" i="3"/>
  <c r="K26" i="3" s="1"/>
  <c r="I36" i="3"/>
  <c r="I26" i="3" s="1"/>
  <c r="J105" i="2"/>
  <c r="I105" i="2"/>
  <c r="J98" i="2"/>
  <c r="I98" i="2"/>
  <c r="J95" i="2"/>
  <c r="I95" i="2"/>
  <c r="J92" i="2"/>
  <c r="I92" i="2"/>
  <c r="I110" i="2" s="1"/>
  <c r="J84" i="2"/>
  <c r="I84" i="2"/>
  <c r="L61" i="2"/>
  <c r="K61" i="2"/>
  <c r="I61" i="2"/>
  <c r="L57" i="2"/>
  <c r="K57" i="2"/>
  <c r="I57" i="2"/>
  <c r="L53" i="2"/>
  <c r="L52" i="2" s="1"/>
  <c r="K53" i="2"/>
  <c r="I53" i="2"/>
  <c r="I52" i="2" s="1"/>
  <c r="K52" i="2"/>
  <c r="L49" i="2"/>
  <c r="K49" i="2"/>
  <c r="I49" i="2"/>
  <c r="I44" i="2" s="1"/>
  <c r="L46" i="2"/>
  <c r="K46" i="2"/>
  <c r="K44" i="2" s="1"/>
  <c r="I46" i="2"/>
  <c r="L39" i="2"/>
  <c r="K39" i="2"/>
  <c r="I39" i="2"/>
  <c r="L36" i="2"/>
  <c r="L26" i="2" s="1"/>
  <c r="K36" i="2"/>
  <c r="I36" i="2"/>
  <c r="J109" i="1"/>
  <c r="I109" i="1"/>
  <c r="J102" i="1"/>
  <c r="I102" i="1"/>
  <c r="J99" i="1"/>
  <c r="I99" i="1"/>
  <c r="J96" i="1"/>
  <c r="I96" i="1"/>
  <c r="J88" i="1"/>
  <c r="I88" i="1"/>
  <c r="J85" i="1"/>
  <c r="I85" i="1"/>
  <c r="I114" i="1" s="1"/>
  <c r="L63" i="1"/>
  <c r="K63" i="1"/>
  <c r="I63" i="1"/>
  <c r="L59" i="1"/>
  <c r="K59" i="1"/>
  <c r="I59" i="1"/>
  <c r="L55" i="1"/>
  <c r="K55" i="1"/>
  <c r="I55" i="1"/>
  <c r="K54" i="1" s="1"/>
  <c r="L54" i="1"/>
  <c r="L51" i="1"/>
  <c r="K51" i="1"/>
  <c r="I51" i="1"/>
  <c r="L48" i="1"/>
  <c r="L46" i="1" s="1"/>
  <c r="K48" i="1"/>
  <c r="I48" i="1"/>
  <c r="L41" i="1"/>
  <c r="K41" i="1"/>
  <c r="I41" i="1"/>
  <c r="L38" i="1"/>
  <c r="L26" i="1" s="1"/>
  <c r="K38" i="1"/>
  <c r="I38" i="1"/>
  <c r="L35" i="1"/>
  <c r="K35" i="1"/>
  <c r="I35" i="1"/>
  <c r="L44" i="2" l="1"/>
  <c r="J110" i="2"/>
  <c r="L44" i="3"/>
  <c r="K44" i="3"/>
  <c r="L66" i="3"/>
  <c r="L66" i="2"/>
  <c r="K26" i="2"/>
  <c r="K26" i="1"/>
  <c r="I44" i="3"/>
  <c r="I52" i="3"/>
  <c r="I26" i="2"/>
  <c r="I66" i="2" s="1"/>
  <c r="L68" i="1"/>
  <c r="K46" i="1"/>
  <c r="J114" i="1"/>
  <c r="I26" i="1"/>
  <c r="I46" i="1"/>
  <c r="I54" i="1"/>
  <c r="I66" i="3" l="1"/>
  <c r="I68" i="1"/>
</calcChain>
</file>

<file path=xl/sharedStrings.xml><?xml version="1.0" encoding="utf-8"?>
<sst xmlns="http://schemas.openxmlformats.org/spreadsheetml/2006/main" count="1386" uniqueCount="296">
  <si>
    <t>Форма № 3-НКРЕКП-газ-якість-розподіл (квартальна)</t>
  </si>
  <si>
    <t>ЗАТВЕРДЖЕНО</t>
  </si>
  <si>
    <t>Постанова Національної комісії, що здійснює державне регулювання у сферах енергетики та комунальних послуг</t>
  </si>
  <si>
    <t>10.11.2022 № 1416</t>
  </si>
  <si>
    <t xml:space="preserve"> ЗВІТНІСТЬ</t>
  </si>
  <si>
    <t>Звіт щодо показників комерційної якості надання послуг розподілу природного газу та надання компенсацій споживачам</t>
  </si>
  <si>
    <t>за</t>
  </si>
  <si>
    <t>І</t>
  </si>
  <si>
    <t>квартал</t>
  </si>
  <si>
    <t>2025</t>
  </si>
  <si>
    <t>року</t>
  </si>
  <si>
    <t>Подають</t>
  </si>
  <si>
    <t>Строк надання</t>
  </si>
  <si>
    <t>Суб'єкти господарювання, що мають ліцензію на провадження господарської діяльності з розподілу природного газу, –</t>
  </si>
  <si>
    <t>До 30 числа місяця, наступного за звітним періодом</t>
  </si>
  <si>
    <t>Національній комісії, що здійснює державне регулювання у сферах енергетики та комунальних послуг</t>
  </si>
  <si>
    <t>Респондент:</t>
  </si>
  <si>
    <t>Найменування суб'єкта господарювання:</t>
  </si>
  <si>
    <t>Івано-Франківська філія ТОВ "Газорозподільні мережі України"</t>
  </si>
  <si>
    <t>Офіційний вебсайт:</t>
  </si>
  <si>
    <t>https://ivf.grmu.com.ua/</t>
  </si>
  <si>
    <t>Код ЄДРПОУ:</t>
  </si>
  <si>
    <t>45371501</t>
  </si>
  <si>
    <t>Енергетичний ідентифікаційний код (EIC) учасника ринку:</t>
  </si>
  <si>
    <t xml:space="preserve">56ZG-DSO-160000O </t>
  </si>
  <si>
    <t>Розділ І. Інформація щодо показників комерційної якості надання послуг розподілу природного газу</t>
  </si>
  <si>
    <t>Код послуги</t>
  </si>
  <si>
    <t>Причини звернення відповідно до переліку</t>
  </si>
  <si>
    <t>Код рядка</t>
  </si>
  <si>
    <t>Загальна кількість за квартал, шт.</t>
  </si>
  <si>
    <t>Строк виконання послуги відповідно до законодавства</t>
  </si>
  <si>
    <t>Середній фактичний строк виконання послуги</t>
  </si>
  <si>
    <t>Кількість послуг (фактичний строк виконання яких був більший ніж зазначено у графі 2), шт.</t>
  </si>
  <si>
    <t>Відсоток послуг, наданих з перевищенням   установленого строку виконання, %</t>
  </si>
  <si>
    <t>А</t>
  </si>
  <si>
    <t>Б</t>
  </si>
  <si>
    <t>В</t>
  </si>
  <si>
    <t>S1</t>
  </si>
  <si>
    <t xml:space="preserve"> Приєднання об'єктів замовників (технічний доступ) до ГРМ, у тому числі:</t>
  </si>
  <si>
    <t>005</t>
  </si>
  <si>
    <t>S1.1</t>
  </si>
  <si>
    <t xml:space="preserve">   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 (п. 3 гл. 1 розділу V*):</t>
  </si>
  <si>
    <t>010</t>
  </si>
  <si>
    <t>10 роб. днів</t>
  </si>
  <si>
    <t>S1.2</t>
  </si>
  <si>
    <t xml:space="preserve">    надання замовнику рахунка на оплату за надання вихідних даних (документів), які необхідні для проведення гідравлічного розрахунку (п. 3 гл. 1 розділу V*)</t>
  </si>
  <si>
    <t>015</t>
  </si>
  <si>
    <t>S1.3</t>
  </si>
  <si>
    <t xml:space="preserve">    надання замовнику вихідних даних (документів), які необхідні для проведення гідравлічного розрахунку (п. 3 гл. 1 розділу V*)</t>
  </si>
  <si>
    <t>020</t>
  </si>
  <si>
    <t>S1.4</t>
  </si>
  <si>
    <t xml:space="preserve">    надання проєкту договору на приєднання, проєкту технічних умов приєднання та відповідних рахунків щодо їх оплати (п. 2 гл. 2 розділу V*)</t>
  </si>
  <si>
    <t>025</t>
  </si>
  <si>
    <t>S1.5</t>
  </si>
  <si>
    <t xml:space="preserve">   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(п. 4 гл. 2 розділу V*)</t>
  </si>
  <si>
    <t>030</t>
  </si>
  <si>
    <t>15 днів</t>
  </si>
  <si>
    <t>S1.6</t>
  </si>
  <si>
    <t xml:space="preserve">  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</t>
  </si>
  <si>
    <t>035</t>
  </si>
  <si>
    <t>S1.7</t>
  </si>
  <si>
    <t xml:space="preserve">   погодження проєкту внутрішнього газопостачання в частині організації вузла обліку або надання вичерпного переліку зауважень до нього (п. 8 гл. 2 розділу V*)</t>
  </si>
  <si>
    <t>040</t>
  </si>
  <si>
    <t>S1.8</t>
  </si>
  <si>
    <t xml:space="preserve">    надання послуги з приєднання до газорозподільної системи (п. 2 гл. 2 розділу V*)</t>
  </si>
  <si>
    <t>045</t>
  </si>
  <si>
    <t>протягом строку, визначеного договором на приєднання до ГРМ</t>
  </si>
  <si>
    <t>S1.9</t>
  </si>
  <si>
    <t xml:space="preserve">    забезпечення підключення об’єкта замовника до ГРМ (фізичне з’єднання газових мереж зовнішнього та внутрішнього газопостачання), у тому числі (п. 9 гл. 2 розділу V*):</t>
  </si>
  <si>
    <t>050</t>
  </si>
  <si>
    <t>S1.9.1</t>
  </si>
  <si>
    <t xml:space="preserve">        у міській місцевості </t>
  </si>
  <si>
    <t>055</t>
  </si>
  <si>
    <t>10 роб. днів (якщо договором на приєднання не встановлений більш пізній термін)</t>
  </si>
  <si>
    <t>S1.9.2</t>
  </si>
  <si>
    <t xml:space="preserve">        у сільській місцевості</t>
  </si>
  <si>
    <t>060</t>
  </si>
  <si>
    <t>15 роб. днів (якщо договором на приєднання не встановлений більш пізній термін)</t>
  </si>
  <si>
    <t>S1.10</t>
  </si>
  <si>
    <t xml:space="preserve">    пуск газу в газові мережі внутрішнього газопостачання, у тому числі (п. 9 гл. 2 розділу V*):</t>
  </si>
  <si>
    <t>065</t>
  </si>
  <si>
    <t>S1.10.1</t>
  </si>
  <si>
    <t>070</t>
  </si>
  <si>
    <t>5 роб. днів</t>
  </si>
  <si>
    <t>S1.10.2</t>
  </si>
  <si>
    <t>075</t>
  </si>
  <si>
    <t>S2</t>
  </si>
  <si>
    <t>Комерційні умови доступу до газорозподільної системи:</t>
  </si>
  <si>
    <t>080</t>
  </si>
  <si>
    <t>S2.1</t>
  </si>
  <si>
    <t xml:space="preserve">    надання письмової форми договору розподілу природного газу, підписаного уповноваженою особою Оператора ГРМ (п. 4 гл. 3 розділу VI*)</t>
  </si>
  <si>
    <t>085</t>
  </si>
  <si>
    <t>S2.2</t>
  </si>
  <si>
    <t xml:space="preserve">    надання повідомлення споживачу про коригування персоніфікованих даних споживача, що зазначені у договорі розподілу природного газу (п. 6 гл. 3 розділу VI*)</t>
  </si>
  <si>
    <t>090</t>
  </si>
  <si>
    <t>S2.3</t>
  </si>
  <si>
    <t xml:space="preserve">   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 (п. 6 гл. 3 розділу VI*)</t>
  </si>
  <si>
    <t>095</t>
  </si>
  <si>
    <t>S2.4</t>
  </si>
  <si>
    <t xml:space="preserve">    повернення суми переплати споживачу за послугу розподілу природного газу (п. 6.6 розділу VI**)</t>
  </si>
  <si>
    <t>100</t>
  </si>
  <si>
    <t>S3</t>
  </si>
  <si>
    <t>Припинення/відновлення газопостачання:</t>
  </si>
  <si>
    <t>105</t>
  </si>
  <si>
    <t>S3.1</t>
  </si>
  <si>
    <t xml:space="preserve">  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 (п. 1 гл. 7 розділу VI*)</t>
  </si>
  <si>
    <t>110</t>
  </si>
  <si>
    <t>не менше ніж за 3 дні до дати припинення</t>
  </si>
  <si>
    <t>S3.2</t>
  </si>
  <si>
    <t xml:space="preserve">   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 (п. 6 гл. 7 розділу VI*):</t>
  </si>
  <si>
    <t>115</t>
  </si>
  <si>
    <t>S3.2.1</t>
  </si>
  <si>
    <t xml:space="preserve">        у міській місцевості</t>
  </si>
  <si>
    <t>120</t>
  </si>
  <si>
    <t>2 роб. дні</t>
  </si>
  <si>
    <t>S3.2.2</t>
  </si>
  <si>
    <t>125</t>
  </si>
  <si>
    <t>5 днів</t>
  </si>
  <si>
    <t>S3.3</t>
  </si>
  <si>
    <t xml:space="preserve">   тимчасове припинення розподілу природного газу побутового споживача, який не забезпечений лічильником газу, у тому числі (п. 3 гл. 4 розділу IX*):</t>
  </si>
  <si>
    <t>130</t>
  </si>
  <si>
    <t>S3.3.1</t>
  </si>
  <si>
    <t>135</t>
  </si>
  <si>
    <t>S3.3.2</t>
  </si>
  <si>
    <t>140</t>
  </si>
  <si>
    <t>S4</t>
  </si>
  <si>
    <t>Якість газу в газорозподільних системах:</t>
  </si>
  <si>
    <t>145</t>
  </si>
  <si>
    <t>S4.1</t>
  </si>
  <si>
    <t xml:space="preserve">   перевірка величини тиску та/або якісних показників газу, у тому числі (п. 5 гл. 2 розділу VIII*):</t>
  </si>
  <si>
    <t>150</t>
  </si>
  <si>
    <t>S4.1.1</t>
  </si>
  <si>
    <t>155</t>
  </si>
  <si>
    <t>S4.1.2</t>
  </si>
  <si>
    <t>160</t>
  </si>
  <si>
    <t>S4.2</t>
  </si>
  <si>
    <t xml:space="preserve">    надання підтвердних документів щодо ФХП природного газу (п. 5 гл. 2 розділу VIII*)</t>
  </si>
  <si>
    <t>165</t>
  </si>
  <si>
    <t>S5</t>
  </si>
  <si>
    <t>Комерційний та приладовий облік природного газу:</t>
  </si>
  <si>
    <t>170</t>
  </si>
  <si>
    <t>S5.1</t>
  </si>
  <si>
    <t xml:space="preserve">    Звіряння фактично використаних об'єктом побутового споживача об'ємів природного газу із складанням відповідного акта (п. 6 гл. 4 розділу IX*)</t>
  </si>
  <si>
    <t>175</t>
  </si>
  <si>
    <t>15 роб. днів</t>
  </si>
  <si>
    <t>S5.2</t>
  </si>
  <si>
    <t xml:space="preserve">    позачергова або експертна повірка ЗВТ, якщо ініціатором був споживач, та у випадку її проведення Оператором ГРМ (п. 5 гл. 11 розділу X*)</t>
  </si>
  <si>
    <t>180</t>
  </si>
  <si>
    <t>S5.3</t>
  </si>
  <si>
    <t xml:space="preserve">     експертиза ЗВТ та/або пломби, ініційована споживачем (крім випадку проведення експертизи ЗВТ та/або пломби суб'єктами судово-експертної діяльності) (п. 2 гл. 10 розділу X*)</t>
  </si>
  <si>
    <t>185</t>
  </si>
  <si>
    <t>S6</t>
  </si>
  <si>
    <t>Розгляд письмового звернення споживача (у тому числі електронного звернення побутового споживача) (стаття 20***, пп. 23 п. 2.2 гл. 2****), зокрема:</t>
  </si>
  <si>
    <t>190</t>
  </si>
  <si>
    <t>S6.1</t>
  </si>
  <si>
    <t xml:space="preserve">  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</si>
  <si>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195</t>
  </si>
  <si>
    <t>30 днів</t>
  </si>
  <si>
    <t>S6.2</t>
  </si>
  <si>
    <t xml:space="preserve">    для звернень щодо правильності рахунка/нарахувань за послуги розподілу природного газу</t>
  </si>
  <si>
    <t>200</t>
  </si>
  <si>
    <t>S6.3</t>
  </si>
  <si>
    <t xml:space="preserve">    для звернень щодо припинення/обмеження газопостачання (розподілу природного газу) на об’єкт споживача</t>
  </si>
  <si>
    <t>205</t>
  </si>
  <si>
    <t>S7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</si>
  <si>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 (п. 8 гл. 5 розділу XІ*)</t>
  </si>
  <si>
    <t>210</t>
  </si>
  <si>
    <t>2 місяці</t>
  </si>
  <si>
    <t>Разом</t>
  </si>
  <si>
    <t>215</t>
  </si>
  <si>
    <t>продовження форми № 3-НКРЕКП-якість-розподіл (квартальна)</t>
  </si>
  <si>
    <t>Розділ ІІ. Інформація щодо дотримання мінімальних стандартів якості послуг розподілу природного газу та сум наданих компенсацій споживачам (замовникам)</t>
  </si>
  <si>
    <t>Підпункт пункту 2.2 глави 2 Стандартів та вимог****</t>
  </si>
  <si>
    <t>Мінімальний стандарт якості послуг розподілу природного газу</t>
  </si>
  <si>
    <t xml:space="preserve">Сума компенсацій, надана споживачам, грн </t>
  </si>
  <si>
    <t>Кількість випадків надання компенсації споживачам (замовникам)</t>
  </si>
  <si>
    <t>Г</t>
  </si>
  <si>
    <t>Пп. 1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</si>
  <si>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</si>
  <si>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220</t>
  </si>
  <si>
    <t>Пп. 2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</si>
  <si>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</si>
  <si>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225</t>
  </si>
  <si>
    <t>Пп. 3</t>
  </si>
  <si>
    <t>Надання замовнику вихідних даних (документів), які необхідні для проведення гідравлічного розрахунку</t>
  </si>
  <si>
    <t>230</t>
  </si>
  <si>
    <t>Пп. 4</t>
  </si>
  <si>
    <t>Надання проєкту договору на приєднання, проєкту технічних умов приєднання та відповідних рахунків щодо їх оплати</t>
  </si>
  <si>
    <t>235</t>
  </si>
  <si>
    <t>Пп. 5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</si>
  <si>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</si>
  <si>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240</t>
  </si>
  <si>
    <t>Пп. 6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</si>
  <si>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</t>
  </si>
  <si>
    <t>245</t>
  </si>
  <si>
    <t>Пп. 7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</si>
  <si>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</si>
  <si>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250</t>
  </si>
  <si>
    <t>Пп. 8</t>
  </si>
  <si>
    <t>Надання послуги з приєднання до газорозподільної системи</t>
  </si>
  <si>
    <t>255</t>
  </si>
  <si>
    <t>Пп. 9</t>
  </si>
  <si>
    <t>Забезпечення підключення об’єкта замовника до ГРМ (фізичне з’єднання газових мереж зовнішнього та внутрішнього газопостачання)</t>
  </si>
  <si>
    <t>260</t>
  </si>
  <si>
    <t>Пп. 9 абз. 2</t>
  </si>
  <si>
    <t>у міській місцевості</t>
  </si>
  <si>
    <t>265</t>
  </si>
  <si>
    <t>Пп. 9 абз. 3</t>
  </si>
  <si>
    <t>у сільській місцевості</t>
  </si>
  <si>
    <t>270</t>
  </si>
  <si>
    <t>Пп. 10</t>
  </si>
  <si>
    <t>Пуск газу в газові мережі внутрішнього газопостачання</t>
  </si>
  <si>
    <t>275</t>
  </si>
  <si>
    <t>Пп. 10 абз. 2</t>
  </si>
  <si>
    <t>280</t>
  </si>
  <si>
    <t>Пп. 10 абз. 3</t>
  </si>
  <si>
    <t>285</t>
  </si>
  <si>
    <t>Пп. 11</t>
  </si>
  <si>
    <t>Надання письмової форми договору розподілу природного газу, підписаного уповноваженою особою Оператора ГРМ</t>
  </si>
  <si>
    <t>290</t>
  </si>
  <si>
    <t>Пп. 12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</si>
  <si>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</si>
  <si>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295</t>
  </si>
  <si>
    <t>Пп. 13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</si>
  <si>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</si>
  <si>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300</t>
  </si>
  <si>
    <t>Пп. 14</t>
  </si>
  <si>
    <t>Повернення суми переплати споживачу за послугу з розподілу природного газу</t>
  </si>
  <si>
    <t>305</t>
  </si>
  <si>
    <t>Пп. 15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</si>
  <si>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</t>
  </si>
  <si>
    <t>310</t>
  </si>
  <si>
    <t>Пп. 16</t>
  </si>
  <si>
    <t>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</t>
  </si>
  <si>
    <t>315</t>
  </si>
  <si>
    <t>Пп. 16 абз. 2</t>
  </si>
  <si>
    <t>320</t>
  </si>
  <si>
    <t>Пп. 16 абз. 3</t>
  </si>
  <si>
    <t>325</t>
  </si>
  <si>
    <t>Пп. 17</t>
  </si>
  <si>
    <t>Тимчасове припинення розподілу природного газу побутового споживача, який не забезпечений лічильником газу</t>
  </si>
  <si>
    <t>330</t>
  </si>
  <si>
    <t>Пп. 17 абз. 2</t>
  </si>
  <si>
    <t>335</t>
  </si>
  <si>
    <t>Пп. 17 абз. 3</t>
  </si>
  <si>
    <t>340</t>
  </si>
  <si>
    <t>Пп. 18</t>
  </si>
  <si>
    <t>Перевірка величини тиску та/або якісних показників газу</t>
  </si>
  <si>
    <t>345</t>
  </si>
  <si>
    <t>Пп. 18 абз. 2</t>
  </si>
  <si>
    <t>350</t>
  </si>
  <si>
    <t>Пп. 18 абз. 3</t>
  </si>
  <si>
    <t>355</t>
  </si>
  <si>
    <t>Пп. 19</t>
  </si>
  <si>
    <t>Надання підтвердних документів щодо ФХП природного газу</t>
  </si>
  <si>
    <t>360</t>
  </si>
  <si>
    <t>Пп. 20</t>
  </si>
  <si>
    <t>Звіряння фактично використаних об'єктом побутового споживача об'ємів природного газу із складанням відповідного акта</t>
  </si>
  <si>
    <t>365</t>
  </si>
  <si>
    <t>Пп. 21</t>
  </si>
  <si>
    <t>Позачергова або експертна повірка ЗВТ, якщо її ініціатором є споживач, та у випадку її проведення Оператором ГРМ</t>
  </si>
  <si>
    <t>370</t>
  </si>
  <si>
    <t>Пп. 22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</si>
  <si>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</si>
  <si>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375</t>
  </si>
  <si>
    <t>Пп. 23</t>
  </si>
  <si>
    <t>Розгляд письмового звернення споживача (у тому числі електронного звернення побутового споживача)</t>
  </si>
  <si>
    <t>380</t>
  </si>
  <si>
    <t>Пп. 23 абз. 2</t>
  </si>
  <si>
    <t>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</si>
  <si>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385</t>
  </si>
  <si>
    <t>Пп. 23 абз. 3</t>
  </si>
  <si>
    <t>для звернень щодо правильності рахунка/нарахувань за послуги розподілу природного газу</t>
  </si>
  <si>
    <t>390</t>
  </si>
  <si>
    <t>Пп. 23 абз. 4</t>
  </si>
  <si>
    <t>для звернень щодо припинення/обмеження газопостачання (розподілу природного газу) на об’єкт споживача</t>
  </si>
  <si>
    <t>395</t>
  </si>
  <si>
    <t>Пп. 24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</si>
  <si>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</si>
  <si>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400</t>
  </si>
  <si>
    <t>405</t>
  </si>
  <si>
    <t>* Кодекс газорозподільних систем, затверджений постановою НКРЕКП від 30 вересня 2015 року № 2494, зареєстрований у Міністерстві юстиції України</t>
  </si>
  <si>
    <t xml:space="preserve">06 листопада 2015 року за № 1379/27824. </t>
  </si>
  <si>
    <t>** Типовий договір розподілу природного газу, затверджений постановою НКРЕКП від 30 вересня 2015 року № 2498, зареєстрований у Міністерстві юстиції України</t>
  </si>
  <si>
    <t xml:space="preserve">06 листопада 2015 року за № 1384/27829. </t>
  </si>
  <si>
    <t>*** Закон України «Про звернення громадян».</t>
  </si>
  <si>
    <t>**** Мінімальні стандарти та вимоги до якості обслуговування споживачів природного газу та порядок надання компенсації споживачам за їх недотримання, 
затверджені постановою НКРЕКП від 21 вересня 2017 року  № 1156 (у редакції постанови НКРЕКП від 10 листопада 2022 року № 1415).</t>
  </si>
  <si>
    <t>ІІ</t>
  </si>
  <si>
    <t xml:space="preserve">    надання послуги з приєднання до газорозподільної системи (стандартного приєднання та/або приєднання, що є нестандартним) (пп. 3 – 4 гл. 2 розділу V*)</t>
  </si>
  <si>
    <t xml:space="preserve">    забезпечення підключення об’єкта замовника до ГРМ (фізичне з’єднання газових мереж зовнішнього та внутрішнього газопостачання) (п. 9 – 11 гл. 2 розділу V*):</t>
  </si>
  <si>
    <t>10 роб. днів (якщо договором на приєднання не встановлений більш пізній строк)</t>
  </si>
  <si>
    <t xml:space="preserve">    пуск газу в газові мережі внутрішнього газопостачання, у тому числі (пп. 9 – 11 гл. 2 розділу V*):</t>
  </si>
  <si>
    <t xml:space="preserve">Надання послуги з приєднання до газорозподільної системи (стандартного приєднання та/або приєднання, що є нестандартним) </t>
  </si>
  <si>
    <t>ІІІ</t>
  </si>
  <si>
    <t>56ZG-DSO-160000O</t>
  </si>
  <si>
    <t>ІV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</si>
</sst>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5" formatCode="_-* #,##0.00_р_._-;\-* #,##0.00_р_._-;_-* &quot;-&quot;??_р_.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 Cyr"/>
      <charset val="204"/>
    </font>
    <font>
      <sz val="10"/>
      <name val="Arial Cyr"/>
      <charset val="204"/>
    </font>
    <font>
      <sz val="11"/>
      <name val="Arial Cyr"/>
      <charset val="204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165" fontId="14" fillId="0" borderId="0" applyFont="0" applyFill="0" applyBorder="0" applyAlignment="0" applyProtection="0"/>
  </cellStyleXfs>
  <cellXfs count="276">
    <xf numFmtId="0" fontId="0" fillId="0" borderId="0" xfId="0"/>
    <xf numFmtId="0" fontId="2" fillId="0" borderId="0" xfId="0" applyFont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horizontal="right" vertical="center" wrapText="1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horizontal="center" wrapText="1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/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9" fillId="2" borderId="5" xfId="0" applyFont="1" applyFill="1" applyBorder="1"/>
    <xf numFmtId="0" fontId="9" fillId="2" borderId="6" xfId="0" applyFont="1" applyFill="1" applyBorder="1"/>
    <xf numFmtId="49" fontId="3" fillId="2" borderId="12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top" wrapText="1"/>
    </xf>
    <xf numFmtId="0" fontId="0" fillId="2" borderId="13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0" fontId="5" fillId="5" borderId="1" xfId="0" applyNumberFormat="1" applyFont="1" applyFill="1" applyBorder="1" applyAlignment="1" applyProtection="1">
      <alignment horizontal="center" vertical="center" wrapText="1"/>
      <protection hidden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top" wrapText="1"/>
    </xf>
    <xf numFmtId="1" fontId="5" fillId="0" borderId="1" xfId="1" applyNumberFormat="1" applyFont="1" applyBorder="1" applyAlignment="1" applyProtection="1">
      <alignment horizontal="center" vertical="center"/>
    </xf>
    <xf numFmtId="43" fontId="5" fillId="0" borderId="1" xfId="1" applyFont="1" applyBorder="1" applyAlignment="1" applyProtection="1">
      <alignment horizontal="center" vertical="center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49" fontId="12" fillId="0" borderId="22" xfId="0" applyNumberFormat="1" applyFont="1" applyBorder="1" applyAlignment="1">
      <alignment horizontal="center" vertical="center" wrapText="1"/>
    </xf>
    <xf numFmtId="0" fontId="0" fillId="0" borderId="22" xfId="0" applyBorder="1"/>
    <xf numFmtId="0" fontId="5" fillId="0" borderId="22" xfId="0" applyFont="1" applyBorder="1" applyAlignment="1">
      <alignment horizontal="center" vertical="center"/>
    </xf>
    <xf numFmtId="0" fontId="15" fillId="0" borderId="22" xfId="0" applyFont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49" fontId="1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0" xfId="0" applyFont="1"/>
    <xf numFmtId="49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5" fillId="0" borderId="0" xfId="2" applyFont="1" applyAlignment="1">
      <alignment horizontal="left" wrapText="1"/>
    </xf>
    <xf numFmtId="10" fontId="5" fillId="5" borderId="1" xfId="2" applyNumberFormat="1" applyFont="1" applyFill="1" applyBorder="1" applyAlignment="1" applyProtection="1">
      <alignment horizontal="center" vertical="center" wrapText="1"/>
      <protection hidden="1"/>
    </xf>
    <xf numFmtId="0" fontId="3" fillId="3" borderId="0" xfId="2" applyFont="1" applyFill="1" applyAlignment="1" applyProtection="1">
      <alignment horizontal="center" vertical="center"/>
      <protection locked="0"/>
    </xf>
    <xf numFmtId="49" fontId="7" fillId="3" borderId="0" xfId="2" applyNumberFormat="1" applyFont="1" applyFill="1" applyAlignment="1" applyProtection="1">
      <alignment horizontal="center" vertical="center"/>
      <protection locked="0"/>
    </xf>
    <xf numFmtId="0" fontId="2" fillId="0" borderId="0" xfId="2" applyFont="1"/>
    <xf numFmtId="0" fontId="14" fillId="0" borderId="0" xfId="2"/>
    <xf numFmtId="49" fontId="3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vertical="top" wrapText="1"/>
    </xf>
    <xf numFmtId="0" fontId="3" fillId="2" borderId="0" xfId="2" applyFont="1" applyFill="1" applyAlignment="1">
      <alignment horizontal="right" vertical="center" wrapText="1"/>
    </xf>
    <xf numFmtId="0" fontId="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 wrapText="1"/>
    </xf>
    <xf numFmtId="0" fontId="14" fillId="2" borderId="0" xfId="2" applyFill="1"/>
    <xf numFmtId="0" fontId="6" fillId="2" borderId="0" xfId="2" applyFont="1" applyFill="1" applyAlignment="1">
      <alignment horizontal="center" wrapText="1"/>
    </xf>
    <xf numFmtId="0" fontId="6" fillId="0" borderId="0" xfId="2" applyFont="1" applyAlignment="1">
      <alignment horizontal="center" wrapText="1"/>
    </xf>
    <xf numFmtId="49" fontId="3" fillId="0" borderId="0" xfId="2" applyNumberFormat="1" applyFont="1" applyAlignment="1">
      <alignment horizontal="center" vertical="center"/>
    </xf>
    <xf numFmtId="0" fontId="4" fillId="0" borderId="0" xfId="2" applyFont="1" applyAlignment="1">
      <alignment vertical="top" wrapText="1"/>
    </xf>
    <xf numFmtId="0" fontId="4" fillId="0" borderId="0" xfId="2" applyFont="1" applyAlignment="1">
      <alignment horizontal="center" vertical="center"/>
    </xf>
    <xf numFmtId="49" fontId="4" fillId="0" borderId="0" xfId="2" applyNumberFormat="1" applyFont="1"/>
    <xf numFmtId="0" fontId="4" fillId="0" borderId="0" xfId="2" applyFont="1"/>
    <xf numFmtId="0" fontId="8" fillId="0" borderId="0" xfId="2" applyFont="1"/>
    <xf numFmtId="0" fontId="4" fillId="0" borderId="0" xfId="2" applyFont="1" applyAlignment="1">
      <alignment horizontal="center" vertical="center" wrapText="1"/>
    </xf>
    <xf numFmtId="49" fontId="4" fillId="0" borderId="0" xfId="2" applyNumberFormat="1" applyFont="1" applyAlignment="1">
      <alignment horizontal="left" vertical="top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5" xfId="2" applyFont="1" applyFill="1" applyBorder="1"/>
    <xf numFmtId="0" fontId="9" fillId="2" borderId="5" xfId="2" applyFont="1" applyFill="1" applyBorder="1"/>
    <xf numFmtId="0" fontId="9" fillId="2" borderId="6" xfId="2" applyFont="1" applyFill="1" applyBorder="1"/>
    <xf numFmtId="49" fontId="3" fillId="2" borderId="12" xfId="2" applyNumberFormat="1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vertical="top" wrapText="1"/>
    </xf>
    <xf numFmtId="0" fontId="14" fillId="2" borderId="13" xfId="2" applyFill="1" applyBorder="1"/>
    <xf numFmtId="0" fontId="12" fillId="4" borderId="1" xfId="2" applyFont="1" applyFill="1" applyBorder="1" applyAlignment="1">
      <alignment horizontal="center" vertical="center" wrapText="1"/>
    </xf>
    <xf numFmtId="49" fontId="12" fillId="4" borderId="1" xfId="2" applyNumberFormat="1" applyFont="1" applyFill="1" applyBorder="1" applyAlignment="1">
      <alignment horizontal="center" vertical="center" wrapText="1"/>
    </xf>
    <xf numFmtId="164" fontId="5" fillId="5" borderId="1" xfId="2" applyNumberFormat="1" applyFont="1" applyFill="1" applyBorder="1" applyAlignment="1">
      <alignment horizontal="center" vertical="center" wrapText="1"/>
    </xf>
    <xf numFmtId="0" fontId="5" fillId="6" borderId="17" xfId="2" applyFont="1" applyFill="1" applyBorder="1" applyAlignment="1">
      <alignment horizontal="center" vertical="center"/>
    </xf>
    <xf numFmtId="2" fontId="5" fillId="5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2" fontId="5" fillId="0" borderId="1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top" wrapText="1"/>
    </xf>
    <xf numFmtId="165" fontId="5" fillId="0" borderId="1" xfId="4" applyFont="1" applyBorder="1" applyAlignment="1" applyProtection="1">
      <alignment horizontal="center" vertical="center"/>
    </xf>
    <xf numFmtId="0" fontId="5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 vertical="top"/>
    </xf>
    <xf numFmtId="2" fontId="5" fillId="0" borderId="1" xfId="2" applyNumberFormat="1" applyFont="1" applyBorder="1" applyAlignment="1">
      <alignment horizontal="center"/>
    </xf>
    <xf numFmtId="0" fontId="5" fillId="0" borderId="22" xfId="2" applyFont="1" applyBorder="1" applyAlignment="1">
      <alignment horizontal="center" vertical="center" wrapText="1"/>
    </xf>
    <xf numFmtId="49" fontId="12" fillId="0" borderId="22" xfId="2" applyNumberFormat="1" applyFont="1" applyBorder="1" applyAlignment="1">
      <alignment horizontal="center" vertical="center" wrapText="1"/>
    </xf>
    <xf numFmtId="0" fontId="14" fillId="0" borderId="22" xfId="2" applyBorder="1"/>
    <xf numFmtId="0" fontId="5" fillId="0" borderId="22" xfId="2" applyFont="1" applyBorder="1" applyAlignment="1">
      <alignment horizontal="center" vertical="center"/>
    </xf>
    <xf numFmtId="0" fontId="15" fillId="0" borderId="22" xfId="2" applyFont="1" applyBorder="1"/>
    <xf numFmtId="0" fontId="5" fillId="0" borderId="0" xfId="2" applyFont="1" applyAlignment="1">
      <alignment vertical="center"/>
    </xf>
    <xf numFmtId="0" fontId="14" fillId="0" borderId="0" xfId="2" applyAlignment="1">
      <alignment vertical="center"/>
    </xf>
    <xf numFmtId="49" fontId="12" fillId="0" borderId="0" xfId="2" applyNumberFormat="1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15" fillId="0" borderId="0" xfId="2" applyFont="1"/>
    <xf numFmtId="0" fontId="5" fillId="4" borderId="1" xfId="2" applyFont="1" applyFill="1" applyBorder="1" applyAlignment="1">
      <alignment horizontal="center" vertical="center" wrapText="1"/>
    </xf>
    <xf numFmtId="0" fontId="13" fillId="4" borderId="1" xfId="2" applyFont="1" applyFill="1" applyBorder="1" applyAlignment="1">
      <alignment horizontal="center" vertical="center"/>
    </xf>
    <xf numFmtId="49" fontId="5" fillId="4" borderId="1" xfId="2" applyNumberFormat="1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5" fillId="0" borderId="0" xfId="2" applyFont="1"/>
    <xf numFmtId="0" fontId="11" fillId="0" borderId="0" xfId="2" applyFont="1"/>
    <xf numFmtId="0" fontId="11" fillId="0" borderId="0" xfId="2" applyFont="1" applyAlignment="1">
      <alignment wrapText="1"/>
    </xf>
    <xf numFmtId="1" fontId="5" fillId="5" borderId="1" xfId="2" applyNumberFormat="1" applyFont="1" applyFill="1" applyBorder="1" applyAlignment="1">
      <alignment horizontal="center" vertical="center" wrapText="1"/>
    </xf>
    <xf numFmtId="1" fontId="5" fillId="0" borderId="1" xfId="2" applyNumberFormat="1" applyFont="1" applyBorder="1" applyAlignment="1">
      <alignment horizontal="center" vertical="center" wrapText="1"/>
    </xf>
    <xf numFmtId="1" fontId="5" fillId="0" borderId="1" xfId="4" applyNumberFormat="1" applyFont="1" applyBorder="1" applyAlignment="1" applyProtection="1">
      <alignment horizontal="center" vertical="center"/>
    </xf>
    <xf numFmtId="1" fontId="5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 vertical="top"/>
    </xf>
    <xf numFmtId="0" fontId="5" fillId="0" borderId="0" xfId="2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4" fillId="0" borderId="0" xfId="2" applyAlignment="1">
      <alignment horizontal="center"/>
    </xf>
    <xf numFmtId="0" fontId="14" fillId="2" borderId="0" xfId="2" applyFill="1" applyAlignment="1">
      <alignment horizontal="center"/>
    </xf>
    <xf numFmtId="49" fontId="12" fillId="4" borderId="1" xfId="2" applyNumberFormat="1" applyFont="1" applyFill="1" applyBorder="1" applyAlignment="1">
      <alignment vertical="top" wrapText="1"/>
    </xf>
    <xf numFmtId="1" fontId="5" fillId="5" borderId="1" xfId="2" applyNumberFormat="1" applyFont="1" applyFill="1" applyBorder="1" applyAlignment="1">
      <alignment vertical="top" wrapText="1"/>
    </xf>
    <xf numFmtId="0" fontId="5" fillId="6" borderId="17" xfId="2" applyFont="1" applyFill="1" applyBorder="1" applyAlignment="1">
      <alignment vertical="top"/>
    </xf>
    <xf numFmtId="2" fontId="5" fillId="5" borderId="1" xfId="2" applyNumberFormat="1" applyFont="1" applyFill="1" applyBorder="1" applyAlignment="1">
      <alignment vertical="top" wrapText="1"/>
    </xf>
    <xf numFmtId="164" fontId="5" fillId="5" borderId="1" xfId="2" applyNumberFormat="1" applyFont="1" applyFill="1" applyBorder="1" applyAlignment="1">
      <alignment vertical="top" wrapText="1"/>
    </xf>
    <xf numFmtId="10" fontId="5" fillId="5" borderId="1" xfId="2" applyNumberFormat="1" applyFont="1" applyFill="1" applyBorder="1" applyAlignment="1" applyProtection="1">
      <alignment vertical="top" wrapText="1"/>
      <protection hidden="1"/>
    </xf>
    <xf numFmtId="0" fontId="0" fillId="0" borderId="0" xfId="0" applyAlignment="1">
      <alignment vertical="top"/>
    </xf>
    <xf numFmtId="1" fontId="5" fillId="0" borderId="1" xfId="2" applyNumberFormat="1" applyFont="1" applyBorder="1" applyAlignment="1">
      <alignment vertical="top" wrapText="1"/>
    </xf>
    <xf numFmtId="0" fontId="5" fillId="0" borderId="1" xfId="2" applyFont="1" applyBorder="1" applyAlignment="1">
      <alignment vertical="top" wrapText="1"/>
    </xf>
    <xf numFmtId="2" fontId="5" fillId="0" borderId="1" xfId="2" applyNumberFormat="1" applyFont="1" applyBorder="1" applyAlignment="1">
      <alignment vertical="top" wrapText="1"/>
    </xf>
    <xf numFmtId="0" fontId="5" fillId="0" borderId="1" xfId="2" applyFont="1" applyBorder="1" applyAlignment="1">
      <alignment vertical="top"/>
    </xf>
    <xf numFmtId="0" fontId="5" fillId="0" borderId="0" xfId="0" applyFont="1"/>
    <xf numFmtId="0" fontId="0" fillId="0" borderId="0" xfId="0"/>
    <xf numFmtId="0" fontId="5" fillId="0" borderId="0" xfId="0" applyFont="1" applyAlignment="1">
      <alignment horizontal="left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5" fillId="4" borderId="16" xfId="0" applyFont="1" applyFill="1" applyBorder="1" applyAlignment="1">
      <alignment horizontal="justify" vertical="center" wrapText="1"/>
    </xf>
    <xf numFmtId="0" fontId="0" fillId="4" borderId="10" xfId="0" applyFill="1" applyBorder="1" applyAlignment="1">
      <alignment horizontal="justify" vertical="center" wrapText="1"/>
    </xf>
    <xf numFmtId="0" fontId="0" fillId="4" borderId="18" xfId="0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4" borderId="16" xfId="0" applyFont="1" applyFill="1" applyBorder="1" applyAlignment="1">
      <alignment horizontal="justify" vertical="top" wrapText="1"/>
    </xf>
    <xf numFmtId="0" fontId="0" fillId="4" borderId="10" xfId="0" applyFill="1" applyBorder="1" applyAlignment="1">
      <alignment horizontal="justify" vertical="top" wrapText="1"/>
    </xf>
    <xf numFmtId="0" fontId="5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5" fillId="4" borderId="20" xfId="0" applyFont="1" applyFill="1" applyBorder="1" applyAlignment="1">
      <alignment horizontal="justify" vertical="top" wrapText="1"/>
    </xf>
    <xf numFmtId="0" fontId="0" fillId="4" borderId="18" xfId="0" applyFill="1" applyBorder="1" applyAlignment="1">
      <alignment horizontal="justify" vertical="top" wrapText="1"/>
    </xf>
    <xf numFmtId="0" fontId="5" fillId="4" borderId="23" xfId="0" applyFont="1" applyFill="1" applyBorder="1" applyAlignment="1">
      <alignment horizontal="justify" vertical="top" wrapText="1"/>
    </xf>
    <xf numFmtId="0" fontId="0" fillId="4" borderId="8" xfId="0" applyFill="1" applyBorder="1" applyAlignment="1">
      <alignment horizontal="justify" vertical="top" wrapText="1"/>
    </xf>
    <xf numFmtId="0" fontId="0" fillId="4" borderId="24" xfId="0" applyFill="1" applyBorder="1" applyAlignment="1">
      <alignment horizontal="justify" vertical="top" wrapText="1"/>
    </xf>
    <xf numFmtId="0" fontId="5" fillId="4" borderId="10" xfId="0" applyFont="1" applyFill="1" applyBorder="1" applyAlignment="1">
      <alignment horizontal="justify" vertical="top" wrapText="1"/>
    </xf>
    <xf numFmtId="0" fontId="5" fillId="4" borderId="18" xfId="0" applyFont="1" applyFill="1" applyBorder="1" applyAlignment="1">
      <alignment horizontal="justify" vertical="top" wrapText="1"/>
    </xf>
    <xf numFmtId="0" fontId="5" fillId="4" borderId="1" xfId="0" applyFont="1" applyFill="1" applyBorder="1" applyAlignment="1">
      <alignment horizontal="justify" vertical="center" wrapText="1"/>
    </xf>
    <xf numFmtId="0" fontId="0" fillId="4" borderId="1" xfId="0" applyFill="1" applyBorder="1" applyAlignment="1">
      <alignment horizontal="justify" vertical="center" wrapText="1"/>
    </xf>
    <xf numFmtId="0" fontId="5" fillId="4" borderId="21" xfId="0" applyFont="1" applyFill="1" applyBorder="1" applyAlignment="1">
      <alignment horizontal="justify" vertical="top" wrapText="1"/>
    </xf>
    <xf numFmtId="0" fontId="0" fillId="4" borderId="22" xfId="0" applyFill="1" applyBorder="1" applyAlignment="1">
      <alignment horizontal="justify" vertical="top" wrapText="1"/>
    </xf>
    <xf numFmtId="0" fontId="5" fillId="4" borderId="3" xfId="0" applyFont="1" applyFill="1" applyBorder="1" applyAlignment="1">
      <alignment horizontal="justify" vertical="top" wrapText="1"/>
    </xf>
    <xf numFmtId="0" fontId="0" fillId="4" borderId="3" xfId="0" applyFill="1" applyBorder="1" applyAlignment="1">
      <alignment horizontal="justify" vertical="top" wrapText="1"/>
    </xf>
    <xf numFmtId="0" fontId="5" fillId="4" borderId="1" xfId="0" applyFont="1" applyFill="1" applyBorder="1" applyAlignment="1">
      <alignment horizontal="justify" vertical="top" wrapText="1"/>
    </xf>
    <xf numFmtId="0" fontId="0" fillId="4" borderId="1" xfId="0" applyFill="1" applyBorder="1" applyAlignment="1">
      <alignment horizontal="justify" vertical="top" wrapText="1"/>
    </xf>
    <xf numFmtId="0" fontId="13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 wrapText="1"/>
    </xf>
    <xf numFmtId="49" fontId="5" fillId="3" borderId="10" xfId="0" applyNumberFormat="1" applyFont="1" applyFill="1" applyBorder="1" applyAlignment="1" applyProtection="1">
      <alignment horizontal="center" vertical="center"/>
      <protection locked="0"/>
    </xf>
    <xf numFmtId="49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49" fontId="5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49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2" applyFont="1" applyFill="1" applyBorder="1" applyAlignment="1">
      <alignment horizontal="left" vertical="center" wrapText="1"/>
    </xf>
    <xf numFmtId="0" fontId="5" fillId="4" borderId="16" xfId="2" applyFont="1" applyFill="1" applyBorder="1" applyAlignment="1">
      <alignment horizontal="left" vertical="center" wrapText="1"/>
    </xf>
    <xf numFmtId="0" fontId="5" fillId="4" borderId="10" xfId="2" applyFont="1" applyFill="1" applyBorder="1" applyAlignment="1">
      <alignment horizontal="left" vertical="center" wrapText="1"/>
    </xf>
    <xf numFmtId="0" fontId="5" fillId="4" borderId="18" xfId="2" applyFont="1" applyFill="1" applyBorder="1" applyAlignment="1">
      <alignment horizontal="left" vertical="center" wrapText="1"/>
    </xf>
    <xf numFmtId="0" fontId="5" fillId="0" borderId="0" xfId="2" applyFont="1"/>
    <xf numFmtId="0" fontId="14" fillId="0" borderId="0" xfId="2"/>
    <xf numFmtId="0" fontId="5" fillId="0" borderId="0" xfId="2" applyFont="1" applyAlignment="1">
      <alignment horizontal="left" wrapText="1"/>
    </xf>
    <xf numFmtId="0" fontId="5" fillId="4" borderId="1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vertical="center" wrapText="1"/>
    </xf>
    <xf numFmtId="0" fontId="10" fillId="2" borderId="0" xfId="2" applyFont="1" applyFill="1" applyAlignment="1">
      <alignment horizontal="center" wrapText="1"/>
    </xf>
    <xf numFmtId="0" fontId="10" fillId="2" borderId="0" xfId="2" applyFont="1" applyFill="1" applyAlignment="1">
      <alignment horizontal="center"/>
    </xf>
    <xf numFmtId="0" fontId="5" fillId="4" borderId="16" xfId="2" applyFont="1" applyFill="1" applyBorder="1" applyAlignment="1">
      <alignment horizontal="justify" vertical="top" wrapText="1"/>
    </xf>
    <xf numFmtId="0" fontId="14" fillId="4" borderId="10" xfId="2" applyFill="1" applyBorder="1" applyAlignment="1">
      <alignment horizontal="justify" vertical="top" wrapText="1"/>
    </xf>
    <xf numFmtId="0" fontId="5" fillId="4" borderId="16" xfId="2" applyFont="1" applyFill="1" applyBorder="1" applyAlignment="1">
      <alignment horizontal="justify" vertical="center" wrapText="1"/>
    </xf>
    <xf numFmtId="0" fontId="14" fillId="4" borderId="10" xfId="2" applyFill="1" applyBorder="1" applyAlignment="1">
      <alignment horizontal="justify" vertical="center" wrapText="1"/>
    </xf>
    <xf numFmtId="0" fontId="14" fillId="4" borderId="18" xfId="2" applyFill="1" applyBorder="1" applyAlignment="1">
      <alignment horizontal="justify" vertical="center" wrapText="1"/>
    </xf>
    <xf numFmtId="0" fontId="5" fillId="4" borderId="1" xfId="2" applyFont="1" applyFill="1" applyBorder="1" applyAlignment="1">
      <alignment vertical="top" wrapText="1"/>
    </xf>
    <xf numFmtId="0" fontId="14" fillId="4" borderId="1" xfId="2" applyFill="1" applyBorder="1" applyAlignment="1">
      <alignment vertical="top" wrapText="1"/>
    </xf>
    <xf numFmtId="0" fontId="5" fillId="4" borderId="21" xfId="2" applyFont="1" applyFill="1" applyBorder="1" applyAlignment="1">
      <alignment horizontal="justify" vertical="top" wrapText="1"/>
    </xf>
    <xf numFmtId="0" fontId="14" fillId="4" borderId="22" xfId="2" applyFill="1" applyBorder="1" applyAlignment="1">
      <alignment horizontal="justify" vertical="top" wrapText="1"/>
    </xf>
    <xf numFmtId="0" fontId="5" fillId="4" borderId="10" xfId="2" applyFont="1" applyFill="1" applyBorder="1" applyAlignment="1">
      <alignment horizontal="justify" vertical="top" wrapText="1"/>
    </xf>
    <xf numFmtId="0" fontId="5" fillId="4" borderId="18" xfId="2" applyFont="1" applyFill="1" applyBorder="1" applyAlignment="1">
      <alignment horizontal="justify" vertical="top" wrapText="1"/>
    </xf>
    <xf numFmtId="0" fontId="5" fillId="4" borderId="20" xfId="2" applyFont="1" applyFill="1" applyBorder="1" applyAlignment="1">
      <alignment horizontal="justify" vertical="top" wrapText="1"/>
    </xf>
    <xf numFmtId="0" fontId="14" fillId="4" borderId="18" xfId="2" applyFill="1" applyBorder="1" applyAlignment="1">
      <alignment horizontal="justify" vertical="top" wrapText="1"/>
    </xf>
    <xf numFmtId="0" fontId="5" fillId="4" borderId="23" xfId="2" applyFont="1" applyFill="1" applyBorder="1" applyAlignment="1">
      <alignment horizontal="justify" vertical="top" wrapText="1"/>
    </xf>
    <xf numFmtId="0" fontId="14" fillId="4" borderId="8" xfId="2" applyFill="1" applyBorder="1" applyAlignment="1">
      <alignment horizontal="justify" vertical="top" wrapText="1"/>
    </xf>
    <xf numFmtId="0" fontId="14" fillId="4" borderId="24" xfId="2" applyFill="1" applyBorder="1" applyAlignment="1">
      <alignment horizontal="justify" vertical="top" wrapText="1"/>
    </xf>
    <xf numFmtId="0" fontId="5" fillId="4" borderId="1" xfId="2" applyFont="1" applyFill="1" applyBorder="1" applyAlignment="1">
      <alignment horizontal="justify" vertical="center" wrapText="1"/>
    </xf>
    <xf numFmtId="0" fontId="14" fillId="4" borderId="1" xfId="2" applyFill="1" applyBorder="1" applyAlignment="1">
      <alignment horizontal="justify" vertical="center" wrapText="1"/>
    </xf>
    <xf numFmtId="0" fontId="5" fillId="4" borderId="3" xfId="2" applyFont="1" applyFill="1" applyBorder="1" applyAlignment="1">
      <alignment vertical="top" wrapText="1"/>
    </xf>
    <xf numFmtId="0" fontId="14" fillId="4" borderId="3" xfId="2" applyFill="1" applyBorder="1" applyAlignment="1">
      <alignment vertical="top" wrapText="1"/>
    </xf>
    <xf numFmtId="0" fontId="5" fillId="4" borderId="16" xfId="2" applyFont="1" applyFill="1" applyBorder="1" applyAlignment="1">
      <alignment vertical="top" wrapText="1"/>
    </xf>
    <xf numFmtId="0" fontId="14" fillId="4" borderId="10" xfId="2" applyFill="1" applyBorder="1" applyAlignment="1">
      <alignment vertical="top" wrapText="1"/>
    </xf>
    <xf numFmtId="0" fontId="14" fillId="4" borderId="18" xfId="2" applyFill="1" applyBorder="1" applyAlignment="1">
      <alignment vertical="top" wrapText="1"/>
    </xf>
    <xf numFmtId="0" fontId="5" fillId="4" borderId="3" xfId="2" applyFont="1" applyFill="1" applyBorder="1" applyAlignment="1">
      <alignment horizontal="justify" vertical="top" wrapText="1"/>
    </xf>
    <xf numFmtId="0" fontId="14" fillId="4" borderId="3" xfId="2" applyFill="1" applyBorder="1" applyAlignment="1">
      <alignment horizontal="justify" vertical="top" wrapText="1"/>
    </xf>
    <xf numFmtId="0" fontId="8" fillId="2" borderId="14" xfId="2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 wrapText="1"/>
    </xf>
    <xf numFmtId="0" fontId="11" fillId="0" borderId="0" xfId="2" applyFont="1" applyAlignment="1">
      <alignment horizontal="left" vertical="center" wrapText="1"/>
    </xf>
    <xf numFmtId="0" fontId="13" fillId="4" borderId="1" xfId="2" applyFont="1" applyFill="1" applyBorder="1" applyAlignment="1">
      <alignment horizontal="center" vertical="center"/>
    </xf>
    <xf numFmtId="0" fontId="12" fillId="4" borderId="1" xfId="2" applyFont="1" applyFill="1" applyBorder="1" applyAlignment="1">
      <alignment horizontal="center" vertical="center" wrapText="1"/>
    </xf>
    <xf numFmtId="0" fontId="14" fillId="4" borderId="1" xfId="2" applyFill="1" applyBorder="1" applyAlignment="1">
      <alignment horizontal="center" vertical="center" wrapText="1"/>
    </xf>
    <xf numFmtId="49" fontId="4" fillId="2" borderId="4" xfId="2" applyNumberFormat="1" applyFont="1" applyFill="1" applyBorder="1" applyAlignment="1">
      <alignment horizontal="left" vertical="center" wrapText="1"/>
    </xf>
    <xf numFmtId="49" fontId="4" fillId="2" borderId="5" xfId="2" applyNumberFormat="1" applyFont="1" applyFill="1" applyBorder="1" applyAlignment="1">
      <alignment horizontal="left" vertical="center" wrapText="1"/>
    </xf>
    <xf numFmtId="0" fontId="4" fillId="2" borderId="7" xfId="2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49" fontId="5" fillId="3" borderId="8" xfId="2" applyNumberFormat="1" applyFont="1" applyFill="1" applyBorder="1" applyAlignment="1" applyProtection="1">
      <alignment horizontal="center" vertical="center" wrapText="1"/>
      <protection locked="0"/>
    </xf>
    <xf numFmtId="49" fontId="5" fillId="3" borderId="9" xfId="2" applyNumberFormat="1" applyFont="1" applyFill="1" applyBorder="1" applyAlignment="1" applyProtection="1">
      <alignment horizontal="center" vertical="center" wrapText="1"/>
      <protection locked="0"/>
    </xf>
    <xf numFmtId="49" fontId="4" fillId="2" borderId="7" xfId="2" applyNumberFormat="1" applyFont="1" applyFill="1" applyBorder="1" applyAlignment="1">
      <alignment horizontal="left" vertical="center" wrapText="1"/>
    </xf>
    <xf numFmtId="49" fontId="4" fillId="2" borderId="0" xfId="2" applyNumberFormat="1" applyFont="1" applyFill="1" applyAlignment="1">
      <alignment horizontal="left" vertical="center" wrapText="1"/>
    </xf>
    <xf numFmtId="49" fontId="5" fillId="3" borderId="10" xfId="2" applyNumberFormat="1" applyFont="1" applyFill="1" applyBorder="1" applyAlignment="1" applyProtection="1">
      <alignment horizontal="center" vertical="center" wrapText="1"/>
      <protection locked="0"/>
    </xf>
    <xf numFmtId="49" fontId="5" fillId="3" borderId="11" xfId="2" applyNumberFormat="1" applyFont="1" applyFill="1" applyBorder="1" applyAlignment="1" applyProtection="1">
      <alignment horizontal="center" vertical="center" wrapText="1"/>
      <protection locked="0"/>
    </xf>
    <xf numFmtId="49" fontId="5" fillId="3" borderId="10" xfId="2" applyNumberFormat="1" applyFont="1" applyFill="1" applyBorder="1" applyAlignment="1" applyProtection="1">
      <alignment horizontal="center" vertical="center"/>
      <protection locked="0"/>
    </xf>
    <xf numFmtId="49" fontId="5" fillId="3" borderId="11" xfId="2" applyNumberFormat="1" applyFont="1" applyFill="1" applyBorder="1" applyAlignment="1" applyProtection="1">
      <alignment horizontal="center" vertical="center"/>
      <protection locked="0"/>
    </xf>
    <xf numFmtId="0" fontId="3" fillId="0" borderId="0" xfId="2" applyFont="1" applyAlignment="1">
      <alignment horizontal="left" wrapText="1"/>
    </xf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 vertical="center" wrapText="1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wrapText="1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horizontal="center"/>
    </xf>
    <xf numFmtId="0" fontId="4" fillId="0" borderId="2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</cellXfs>
  <cellStyles count="5">
    <cellStyle name="Звичайний" xfId="0" builtinId="0"/>
    <cellStyle name="Звичайний 2" xfId="3" xr:uid="{3CE97C80-23E0-47D8-97EC-EB18037E1AF6}"/>
    <cellStyle name="Звичайний 3" xfId="2" xr:uid="{6D4ED9F0-AC00-46D3-A196-00D6916744B4}"/>
    <cellStyle name="Фінансовий" xfId="1" builtinId="3"/>
    <cellStyle name="Фінансовий 2" xfId="4" xr:uid="{21455D74-3A7A-4051-82F6-F092C276C0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1"/>
  <sheetViews>
    <sheetView tabSelected="1" workbookViewId="0">
      <selection activeCell="O16" sqref="O16"/>
    </sheetView>
  </sheetViews>
  <sheetFormatPr defaultRowHeight="15" x14ac:dyDescent="0.25"/>
  <cols>
    <col min="1" max="1" width="10.42578125" style="132" customWidth="1"/>
    <col min="2" max="6" width="13.7109375" customWidth="1"/>
    <col min="7" max="7" width="18" customWidth="1"/>
    <col min="8" max="9" width="12.42578125" customWidth="1"/>
    <col min="10" max="10" width="19.42578125" customWidth="1"/>
    <col min="11" max="13" width="12.42578125" customWidth="1"/>
  </cols>
  <sheetData>
    <row r="1" spans="1:13" ht="15.75" x14ac:dyDescent="0.25">
      <c r="A1" s="62"/>
      <c r="B1" s="1"/>
      <c r="C1" s="1"/>
      <c r="D1" s="1"/>
      <c r="E1" s="1"/>
      <c r="F1" s="1"/>
      <c r="G1" s="1"/>
      <c r="H1" s="1"/>
      <c r="I1" s="1"/>
      <c r="J1" s="201" t="s">
        <v>0</v>
      </c>
      <c r="K1" s="201"/>
      <c r="L1" s="201"/>
      <c r="M1" s="201"/>
    </row>
    <row r="2" spans="1:13" ht="15.75" x14ac:dyDescent="0.25">
      <c r="A2" s="62"/>
      <c r="B2" s="1"/>
      <c r="C2" s="1"/>
      <c r="D2" s="1"/>
      <c r="E2" s="1"/>
      <c r="F2" s="1"/>
      <c r="G2" s="1"/>
      <c r="H2" s="1"/>
      <c r="I2" s="1"/>
      <c r="J2" s="202" t="s">
        <v>1</v>
      </c>
      <c r="K2" s="202"/>
      <c r="L2" s="202"/>
      <c r="M2" s="202"/>
    </row>
    <row r="3" spans="1:13" ht="15.75" x14ac:dyDescent="0.25">
      <c r="A3" s="62"/>
      <c r="B3" s="1"/>
      <c r="C3" s="1"/>
      <c r="D3" s="1"/>
      <c r="E3" s="1"/>
      <c r="F3" s="1"/>
      <c r="G3" s="1"/>
      <c r="H3" s="1"/>
      <c r="I3" s="1"/>
      <c r="J3" s="203" t="s">
        <v>2</v>
      </c>
      <c r="K3" s="203"/>
      <c r="L3" s="203"/>
      <c r="M3" s="203"/>
    </row>
    <row r="4" spans="1:13" ht="15.75" x14ac:dyDescent="0.25">
      <c r="A4" s="62"/>
      <c r="B4" s="1"/>
      <c r="C4" s="1"/>
      <c r="D4" s="1"/>
      <c r="E4" s="1"/>
      <c r="F4" s="1"/>
      <c r="G4" s="1"/>
      <c r="H4" s="1"/>
      <c r="I4" s="1"/>
      <c r="J4" s="149" t="s">
        <v>3</v>
      </c>
      <c r="K4" s="149"/>
      <c r="L4" s="149"/>
      <c r="M4" s="149"/>
    </row>
    <row r="5" spans="1:13" ht="15.75" x14ac:dyDescent="0.25">
      <c r="A5" s="62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</row>
    <row r="6" spans="1:13" ht="20.25" x14ac:dyDescent="0.3">
      <c r="A6" s="204" t="s">
        <v>4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</row>
    <row r="7" spans="1:13" ht="20.25" x14ac:dyDescent="0.3">
      <c r="A7" s="205" t="s">
        <v>5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</row>
    <row r="8" spans="1:13" ht="20.25" x14ac:dyDescent="0.3">
      <c r="B8" s="4"/>
      <c r="C8" s="5"/>
      <c r="E8" s="6" t="s">
        <v>6</v>
      </c>
      <c r="F8" s="7" t="s">
        <v>7</v>
      </c>
      <c r="G8" s="8" t="s">
        <v>8</v>
      </c>
      <c r="H8" s="9" t="s">
        <v>9</v>
      </c>
      <c r="I8" s="10" t="s">
        <v>10</v>
      </c>
      <c r="J8" s="11"/>
      <c r="K8" s="12"/>
      <c r="L8" s="12"/>
      <c r="M8" s="3"/>
    </row>
    <row r="9" spans="1:13" ht="15.75" x14ac:dyDescent="0.25">
      <c r="B9" s="13"/>
      <c r="C9" s="14"/>
      <c r="D9" s="15"/>
      <c r="E9" s="15"/>
      <c r="F9" s="16"/>
      <c r="G9" s="17"/>
      <c r="H9" s="18"/>
      <c r="I9" s="18"/>
      <c r="J9" s="18"/>
      <c r="K9" s="18"/>
      <c r="L9" s="18"/>
      <c r="M9" s="18"/>
    </row>
    <row r="10" spans="1:13" ht="15.75" x14ac:dyDescent="0.25">
      <c r="A10" s="192" t="s">
        <v>11</v>
      </c>
      <c r="B10" s="192"/>
      <c r="C10" s="192"/>
      <c r="D10" s="192"/>
      <c r="E10" s="192"/>
      <c r="F10" s="192"/>
      <c r="G10" s="192"/>
      <c r="H10" s="192"/>
      <c r="I10" s="192"/>
      <c r="J10" s="193" t="s">
        <v>12</v>
      </c>
      <c r="K10" s="193"/>
      <c r="L10" s="193"/>
      <c r="M10" s="193"/>
    </row>
    <row r="11" spans="1:13" ht="15.75" x14ac:dyDescent="0.25">
      <c r="A11" s="194" t="s">
        <v>13</v>
      </c>
      <c r="B11" s="194"/>
      <c r="C11" s="194"/>
      <c r="D11" s="194"/>
      <c r="E11" s="194"/>
      <c r="F11" s="194"/>
      <c r="G11" s="194"/>
      <c r="H11" s="194"/>
      <c r="I11" s="194"/>
      <c r="J11" s="195" t="s">
        <v>14</v>
      </c>
      <c r="K11" s="195"/>
      <c r="L11" s="195"/>
      <c r="M11" s="195"/>
    </row>
    <row r="12" spans="1:13" x14ac:dyDescent="0.25">
      <c r="A12" s="196" t="s">
        <v>15</v>
      </c>
      <c r="B12" s="196"/>
      <c r="C12" s="196"/>
      <c r="D12" s="196"/>
      <c r="E12" s="196"/>
      <c r="F12" s="196"/>
      <c r="G12" s="196"/>
      <c r="H12" s="196"/>
      <c r="I12" s="196"/>
      <c r="J12" s="195"/>
      <c r="K12" s="195"/>
      <c r="L12" s="195"/>
      <c r="M12" s="195"/>
    </row>
    <row r="13" spans="1:13" x14ac:dyDescent="0.25">
      <c r="A13" s="197"/>
      <c r="B13" s="197"/>
      <c r="C13" s="197"/>
      <c r="D13" s="197"/>
      <c r="E13" s="197"/>
      <c r="F13" s="197"/>
      <c r="G13" s="197"/>
      <c r="H13" s="197"/>
      <c r="I13" s="197"/>
      <c r="J13" s="195"/>
      <c r="K13" s="195"/>
      <c r="L13" s="195"/>
      <c r="M13" s="195"/>
    </row>
    <row r="14" spans="1:13" ht="16.5" thickBot="1" x14ac:dyDescent="0.3">
      <c r="B14" s="4"/>
      <c r="C14" s="14"/>
      <c r="D14" s="19"/>
      <c r="E14" s="20"/>
      <c r="F14" s="19"/>
      <c r="G14" s="18"/>
      <c r="H14" s="18"/>
      <c r="I14" s="18"/>
      <c r="J14" s="18"/>
      <c r="K14" s="18"/>
    </row>
    <row r="15" spans="1:13" ht="15.75" x14ac:dyDescent="0.25">
      <c r="A15" s="198" t="s">
        <v>16</v>
      </c>
      <c r="B15" s="199"/>
      <c r="C15" s="199"/>
      <c r="D15" s="199"/>
      <c r="E15" s="21"/>
      <c r="F15" s="22"/>
      <c r="G15" s="22"/>
      <c r="H15" s="22"/>
      <c r="I15" s="22"/>
      <c r="J15" s="22"/>
      <c r="K15" s="23"/>
      <c r="L15" s="23"/>
      <c r="M15" s="24"/>
    </row>
    <row r="16" spans="1:13" ht="15.75" x14ac:dyDescent="0.25">
      <c r="A16" s="206" t="s">
        <v>17</v>
      </c>
      <c r="B16" s="207"/>
      <c r="C16" s="207"/>
      <c r="D16" s="207"/>
      <c r="E16" s="208" t="s">
        <v>18</v>
      </c>
      <c r="F16" s="208"/>
      <c r="G16" s="208"/>
      <c r="H16" s="208"/>
      <c r="I16" s="208"/>
      <c r="J16" s="208"/>
      <c r="K16" s="208"/>
      <c r="L16" s="208"/>
      <c r="M16" s="209"/>
    </row>
    <row r="17" spans="1:13" ht="15.75" x14ac:dyDescent="0.25">
      <c r="A17" s="184" t="s">
        <v>19</v>
      </c>
      <c r="B17" s="185"/>
      <c r="C17" s="185"/>
      <c r="D17" s="185"/>
      <c r="E17" s="190" t="s">
        <v>20</v>
      </c>
      <c r="F17" s="190"/>
      <c r="G17" s="190"/>
      <c r="H17" s="190"/>
      <c r="I17" s="190"/>
      <c r="J17" s="190"/>
      <c r="K17" s="190"/>
      <c r="L17" s="190"/>
      <c r="M17" s="191"/>
    </row>
    <row r="18" spans="1:13" ht="15.75" x14ac:dyDescent="0.25">
      <c r="A18" s="184" t="s">
        <v>21</v>
      </c>
      <c r="B18" s="185"/>
      <c r="C18" s="185"/>
      <c r="D18" s="185"/>
      <c r="E18" s="190" t="s">
        <v>22</v>
      </c>
      <c r="F18" s="190"/>
      <c r="G18" s="190"/>
      <c r="H18" s="190"/>
      <c r="I18" s="190"/>
      <c r="J18" s="190"/>
      <c r="K18" s="190"/>
      <c r="L18" s="190"/>
      <c r="M18" s="191"/>
    </row>
    <row r="19" spans="1:13" ht="15.75" x14ac:dyDescent="0.25">
      <c r="A19" s="184" t="s">
        <v>23</v>
      </c>
      <c r="B19" s="185"/>
      <c r="C19" s="185"/>
      <c r="D19" s="185"/>
      <c r="E19" s="186" t="s">
        <v>24</v>
      </c>
      <c r="F19" s="186"/>
      <c r="G19" s="186"/>
      <c r="H19" s="186"/>
      <c r="I19" s="186"/>
      <c r="J19" s="186"/>
      <c r="K19" s="186"/>
      <c r="L19" s="186"/>
      <c r="M19" s="187"/>
    </row>
    <row r="20" spans="1:13" ht="15.75" customHeight="1" thickBot="1" x14ac:dyDescent="0.3">
      <c r="A20" s="25"/>
      <c r="B20" s="26"/>
      <c r="C20" s="27"/>
      <c r="D20" s="27"/>
      <c r="E20" s="188"/>
      <c r="F20" s="188"/>
      <c r="G20" s="188"/>
      <c r="H20" s="188"/>
      <c r="I20" s="188"/>
      <c r="J20" s="188"/>
      <c r="K20" s="188"/>
      <c r="L20" s="188"/>
      <c r="M20" s="189"/>
    </row>
    <row r="21" spans="1:13" x14ac:dyDescent="0.25">
      <c r="A21" s="133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15.75" x14ac:dyDescent="0.25">
      <c r="A22" s="156" t="s">
        <v>25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</row>
    <row r="23" spans="1:13" x14ac:dyDescent="0.25">
      <c r="A23" s="200"/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</row>
    <row r="24" spans="1:13" ht="135" x14ac:dyDescent="0.25">
      <c r="A24" s="28" t="s">
        <v>26</v>
      </c>
      <c r="B24" s="151" t="s">
        <v>27</v>
      </c>
      <c r="C24" s="181"/>
      <c r="D24" s="181"/>
      <c r="E24" s="181"/>
      <c r="F24" s="181"/>
      <c r="G24" s="181"/>
      <c r="H24" s="28" t="s">
        <v>28</v>
      </c>
      <c r="I24" s="28" t="s">
        <v>29</v>
      </c>
      <c r="J24" s="28" t="s">
        <v>30</v>
      </c>
      <c r="K24" s="28" t="s">
        <v>31</v>
      </c>
      <c r="L24" s="28" t="s">
        <v>32</v>
      </c>
      <c r="M24" s="28" t="s">
        <v>33</v>
      </c>
    </row>
    <row r="25" spans="1:13" x14ac:dyDescent="0.25">
      <c r="A25" s="28" t="s">
        <v>34</v>
      </c>
      <c r="B25" s="182" t="s">
        <v>35</v>
      </c>
      <c r="C25" s="183"/>
      <c r="D25" s="183"/>
      <c r="E25" s="183"/>
      <c r="F25" s="183"/>
      <c r="G25" s="183"/>
      <c r="H25" s="28" t="s">
        <v>36</v>
      </c>
      <c r="I25" s="28">
        <v>1</v>
      </c>
      <c r="J25" s="28">
        <v>2</v>
      </c>
      <c r="K25" s="28">
        <v>3</v>
      </c>
      <c r="L25" s="28">
        <v>4</v>
      </c>
      <c r="M25" s="28">
        <v>5</v>
      </c>
    </row>
    <row r="26" spans="1:13" ht="15.75" x14ac:dyDescent="0.25">
      <c r="A26" s="29" t="s">
        <v>37</v>
      </c>
      <c r="B26" s="150" t="s">
        <v>38</v>
      </c>
      <c r="C26" s="150"/>
      <c r="D26" s="150"/>
      <c r="E26" s="150"/>
      <c r="F26" s="150"/>
      <c r="G26" s="152"/>
      <c r="H26" s="31" t="s">
        <v>39</v>
      </c>
      <c r="I26" s="32">
        <f>SUM(I27:I35,I38)</f>
        <v>1445</v>
      </c>
      <c r="J26" s="33"/>
      <c r="K26" s="34">
        <f>IF(SUM(I27:I35,I38)=0,0,(SUMPRODUCT(K27:K35,I27:I35)+K38*I38)/SUM(I27:I35,I38))</f>
        <v>17.325259515570934</v>
      </c>
      <c r="L26" s="35">
        <f>SUM(L27:L35,L38)</f>
        <v>0</v>
      </c>
      <c r="M26" s="36">
        <v>0</v>
      </c>
    </row>
    <row r="27" spans="1:13" ht="48" customHeight="1" x14ac:dyDescent="0.25">
      <c r="A27" s="29" t="s">
        <v>40</v>
      </c>
      <c r="B27" s="177" t="s">
        <v>41</v>
      </c>
      <c r="C27" s="178"/>
      <c r="D27" s="178"/>
      <c r="E27" s="178"/>
      <c r="F27" s="178"/>
      <c r="G27" s="178"/>
      <c r="H27" s="31" t="s">
        <v>42</v>
      </c>
      <c r="I27" s="37"/>
      <c r="J27" s="38" t="s">
        <v>43</v>
      </c>
      <c r="K27" s="39"/>
      <c r="L27" s="38"/>
      <c r="M27" s="36">
        <v>0</v>
      </c>
    </row>
    <row r="28" spans="1:13" ht="32.1" customHeight="1" x14ac:dyDescent="0.25">
      <c r="A28" s="29" t="s">
        <v>44</v>
      </c>
      <c r="B28" s="177" t="s">
        <v>45</v>
      </c>
      <c r="C28" s="178"/>
      <c r="D28" s="178"/>
      <c r="E28" s="178"/>
      <c r="F28" s="178"/>
      <c r="G28" s="178"/>
      <c r="H28" s="31" t="s">
        <v>46</v>
      </c>
      <c r="I28" s="37"/>
      <c r="J28" s="38" t="s">
        <v>43</v>
      </c>
      <c r="K28" s="39"/>
      <c r="L28" s="38"/>
      <c r="M28" s="36">
        <v>0</v>
      </c>
    </row>
    <row r="29" spans="1:13" ht="32.1" customHeight="1" x14ac:dyDescent="0.25">
      <c r="A29" s="29" t="s">
        <v>47</v>
      </c>
      <c r="B29" s="177" t="s">
        <v>48</v>
      </c>
      <c r="C29" s="178"/>
      <c r="D29" s="178"/>
      <c r="E29" s="178"/>
      <c r="F29" s="178"/>
      <c r="G29" s="178"/>
      <c r="H29" s="31" t="s">
        <v>49</v>
      </c>
      <c r="I29" s="37"/>
      <c r="J29" s="38" t="s">
        <v>43</v>
      </c>
      <c r="K29" s="39"/>
      <c r="L29" s="38"/>
      <c r="M29" s="36">
        <v>0</v>
      </c>
    </row>
    <row r="30" spans="1:13" ht="32.1" customHeight="1" x14ac:dyDescent="0.25">
      <c r="A30" s="29" t="s">
        <v>50</v>
      </c>
      <c r="B30" s="177" t="s">
        <v>51</v>
      </c>
      <c r="C30" s="178"/>
      <c r="D30" s="178"/>
      <c r="E30" s="178"/>
      <c r="F30" s="178"/>
      <c r="G30" s="178"/>
      <c r="H30" s="31" t="s">
        <v>52</v>
      </c>
      <c r="I30" s="37">
        <v>359</v>
      </c>
      <c r="J30" s="38" t="s">
        <v>43</v>
      </c>
      <c r="K30" s="39">
        <v>4.0334261838440115</v>
      </c>
      <c r="L30" s="38"/>
      <c r="M30" s="36">
        <v>0</v>
      </c>
    </row>
    <row r="31" spans="1:13" ht="48" customHeight="1" x14ac:dyDescent="0.25">
      <c r="A31" s="29" t="s">
        <v>53</v>
      </c>
      <c r="B31" s="157" t="s">
        <v>54</v>
      </c>
      <c r="C31" s="158"/>
      <c r="D31" s="158"/>
      <c r="E31" s="158"/>
      <c r="F31" s="158"/>
      <c r="G31" s="159"/>
      <c r="H31" s="31" t="s">
        <v>55</v>
      </c>
      <c r="I31" s="37"/>
      <c r="J31" s="40" t="s">
        <v>56</v>
      </c>
      <c r="K31" s="39"/>
      <c r="L31" s="38"/>
      <c r="M31" s="36">
        <v>0</v>
      </c>
    </row>
    <row r="32" spans="1:13" ht="48" customHeight="1" x14ac:dyDescent="0.25">
      <c r="A32" s="29" t="s">
        <v>57</v>
      </c>
      <c r="B32" s="179" t="s">
        <v>58</v>
      </c>
      <c r="C32" s="180"/>
      <c r="D32" s="180"/>
      <c r="E32" s="180"/>
      <c r="F32" s="180"/>
      <c r="G32" s="180"/>
      <c r="H32" s="31" t="s">
        <v>59</v>
      </c>
      <c r="I32" s="37">
        <v>203</v>
      </c>
      <c r="J32" s="38" t="s">
        <v>43</v>
      </c>
      <c r="K32" s="39">
        <v>6.6354679802955667</v>
      </c>
      <c r="L32" s="38"/>
      <c r="M32" s="36">
        <v>0</v>
      </c>
    </row>
    <row r="33" spans="1:13" ht="32.1" customHeight="1" x14ac:dyDescent="0.25">
      <c r="A33" s="29" t="s">
        <v>60</v>
      </c>
      <c r="B33" s="179" t="s">
        <v>61</v>
      </c>
      <c r="C33" s="180"/>
      <c r="D33" s="180"/>
      <c r="E33" s="180"/>
      <c r="F33" s="180"/>
      <c r="G33" s="180"/>
      <c r="H33" s="31" t="s">
        <v>62</v>
      </c>
      <c r="I33" s="37"/>
      <c r="J33" s="38" t="s">
        <v>56</v>
      </c>
      <c r="K33" s="39"/>
      <c r="L33" s="38"/>
      <c r="M33" s="36">
        <v>0</v>
      </c>
    </row>
    <row r="34" spans="1:13" ht="80.099999999999994" customHeight="1" x14ac:dyDescent="0.25">
      <c r="A34" s="29" t="s">
        <v>63</v>
      </c>
      <c r="B34" s="157" t="s">
        <v>64</v>
      </c>
      <c r="C34" s="158"/>
      <c r="D34" s="158"/>
      <c r="E34" s="158"/>
      <c r="F34" s="158"/>
      <c r="G34" s="159"/>
      <c r="H34" s="31" t="s">
        <v>65</v>
      </c>
      <c r="I34" s="37">
        <v>330</v>
      </c>
      <c r="J34" s="41" t="s">
        <v>66</v>
      </c>
      <c r="K34" s="39">
        <v>62.590909090909093</v>
      </c>
      <c r="L34" s="38"/>
      <c r="M34" s="36">
        <v>0</v>
      </c>
    </row>
    <row r="35" spans="1:13" ht="32.1" customHeight="1" x14ac:dyDescent="0.25">
      <c r="A35" s="29" t="s">
        <v>67</v>
      </c>
      <c r="B35" s="177" t="s">
        <v>68</v>
      </c>
      <c r="C35" s="178"/>
      <c r="D35" s="178"/>
      <c r="E35" s="178"/>
      <c r="F35" s="178"/>
      <c r="G35" s="178"/>
      <c r="H35" s="31" t="s">
        <v>69</v>
      </c>
      <c r="I35" s="32">
        <f>SUM(I36:I37)</f>
        <v>0</v>
      </c>
      <c r="J35" s="33"/>
      <c r="K35" s="34">
        <f>IF(SUM(I36:I37)=0,0,SUMPRODUCT(K36:K37,I36:I37)/SUM(I36:I37))</f>
        <v>0</v>
      </c>
      <c r="L35" s="35">
        <f>SUM(L36:L37)</f>
        <v>0</v>
      </c>
      <c r="M35" s="36">
        <v>0</v>
      </c>
    </row>
    <row r="36" spans="1:13" ht="95.1" customHeight="1" x14ac:dyDescent="0.25">
      <c r="A36" s="29" t="s">
        <v>70</v>
      </c>
      <c r="B36" s="162" t="s">
        <v>71</v>
      </c>
      <c r="C36" s="171"/>
      <c r="D36" s="171"/>
      <c r="E36" s="171"/>
      <c r="F36" s="171"/>
      <c r="G36" s="172"/>
      <c r="H36" s="31" t="s">
        <v>72</v>
      </c>
      <c r="I36" s="37"/>
      <c r="J36" s="38" t="s">
        <v>73</v>
      </c>
      <c r="K36" s="39"/>
      <c r="L36" s="38"/>
      <c r="M36" s="36">
        <v>0</v>
      </c>
    </row>
    <row r="37" spans="1:13" ht="95.1" customHeight="1" x14ac:dyDescent="0.25">
      <c r="A37" s="29" t="s">
        <v>74</v>
      </c>
      <c r="B37" s="162" t="s">
        <v>75</v>
      </c>
      <c r="C37" s="171"/>
      <c r="D37" s="171"/>
      <c r="E37" s="171"/>
      <c r="F37" s="171"/>
      <c r="G37" s="172"/>
      <c r="H37" s="31" t="s">
        <v>76</v>
      </c>
      <c r="I37" s="37"/>
      <c r="J37" s="38" t="s">
        <v>77</v>
      </c>
      <c r="K37" s="39"/>
      <c r="L37" s="38"/>
      <c r="M37" s="36">
        <v>0</v>
      </c>
    </row>
    <row r="38" spans="1:13" ht="32.1" customHeight="1" x14ac:dyDescent="0.25">
      <c r="A38" s="29" t="s">
        <v>78</v>
      </c>
      <c r="B38" s="162" t="s">
        <v>79</v>
      </c>
      <c r="C38" s="171"/>
      <c r="D38" s="171"/>
      <c r="E38" s="171"/>
      <c r="F38" s="171"/>
      <c r="G38" s="172"/>
      <c r="H38" s="31" t="s">
        <v>80</v>
      </c>
      <c r="I38" s="32">
        <f>SUM(I39:I40)</f>
        <v>553</v>
      </c>
      <c r="J38" s="33"/>
      <c r="K38" s="34">
        <f>IF(SUM(I39:I40)=0,0,SUMPRODUCT(K39:K40,I39:I40)/SUM(I39:I40))</f>
        <v>2.8661844484629295</v>
      </c>
      <c r="L38" s="35">
        <f>SUM(L39:L40)</f>
        <v>0</v>
      </c>
      <c r="M38" s="36">
        <v>0</v>
      </c>
    </row>
    <row r="39" spans="1:13" ht="15.75" x14ac:dyDescent="0.25">
      <c r="A39" s="29" t="s">
        <v>81</v>
      </c>
      <c r="B39" s="162" t="s">
        <v>71</v>
      </c>
      <c r="C39" s="171"/>
      <c r="D39" s="171"/>
      <c r="E39" s="171"/>
      <c r="F39" s="171"/>
      <c r="G39" s="172"/>
      <c r="H39" s="31" t="s">
        <v>82</v>
      </c>
      <c r="I39" s="37">
        <v>373</v>
      </c>
      <c r="J39" s="40" t="s">
        <v>83</v>
      </c>
      <c r="K39" s="39">
        <v>2.6219839142091153</v>
      </c>
      <c r="L39" s="38"/>
      <c r="M39" s="36">
        <v>0</v>
      </c>
    </row>
    <row r="40" spans="1:13" ht="15.75" x14ac:dyDescent="0.25">
      <c r="A40" s="29" t="s">
        <v>84</v>
      </c>
      <c r="B40" s="164" t="s">
        <v>75</v>
      </c>
      <c r="C40" s="165"/>
      <c r="D40" s="165"/>
      <c r="E40" s="165"/>
      <c r="F40" s="165"/>
      <c r="G40" s="165"/>
      <c r="H40" s="31" t="s">
        <v>85</v>
      </c>
      <c r="I40" s="37">
        <v>180</v>
      </c>
      <c r="J40" s="40" t="s">
        <v>43</v>
      </c>
      <c r="K40" s="39">
        <v>3.3722222222222222</v>
      </c>
      <c r="L40" s="38"/>
      <c r="M40" s="36">
        <v>0</v>
      </c>
    </row>
    <row r="41" spans="1:13" ht="15.75" x14ac:dyDescent="0.25">
      <c r="A41" s="29" t="s">
        <v>86</v>
      </c>
      <c r="B41" s="150" t="s">
        <v>87</v>
      </c>
      <c r="C41" s="150"/>
      <c r="D41" s="150"/>
      <c r="E41" s="150"/>
      <c r="F41" s="150"/>
      <c r="G41" s="152"/>
      <c r="H41" s="31" t="s">
        <v>88</v>
      </c>
      <c r="I41" s="32">
        <f>SUM(I42:I45)</f>
        <v>131</v>
      </c>
      <c r="J41" s="33"/>
      <c r="K41" s="34">
        <f>IF(SUM(I42:I45)=0,0,SUMPRODUCT(K42:K45,I42:I45)/SUM(I42:I45))</f>
        <v>4.4961832061068705</v>
      </c>
      <c r="L41" s="35">
        <f>SUM(L42:L45)</f>
        <v>0</v>
      </c>
      <c r="M41" s="36">
        <v>0</v>
      </c>
    </row>
    <row r="42" spans="1:13" ht="32.1" customHeight="1" x14ac:dyDescent="0.25">
      <c r="A42" s="29" t="s">
        <v>89</v>
      </c>
      <c r="B42" s="150" t="s">
        <v>90</v>
      </c>
      <c r="C42" s="150"/>
      <c r="D42" s="150"/>
      <c r="E42" s="150"/>
      <c r="F42" s="150"/>
      <c r="G42" s="152"/>
      <c r="H42" s="31" t="s">
        <v>91</v>
      </c>
      <c r="I42" s="37">
        <v>1</v>
      </c>
      <c r="J42" s="38" t="s">
        <v>43</v>
      </c>
      <c r="K42" s="39">
        <v>4</v>
      </c>
      <c r="L42" s="38"/>
      <c r="M42" s="36">
        <v>0</v>
      </c>
    </row>
    <row r="43" spans="1:13" ht="32.1" customHeight="1" x14ac:dyDescent="0.25">
      <c r="A43" s="29" t="s">
        <v>92</v>
      </c>
      <c r="B43" s="150" t="s">
        <v>93</v>
      </c>
      <c r="C43" s="150"/>
      <c r="D43" s="150"/>
      <c r="E43" s="150"/>
      <c r="F43" s="150"/>
      <c r="G43" s="152"/>
      <c r="H43" s="31" t="s">
        <v>94</v>
      </c>
      <c r="I43" s="37">
        <v>100</v>
      </c>
      <c r="J43" s="38" t="s">
        <v>43</v>
      </c>
      <c r="K43" s="39">
        <v>4.1399999999999997</v>
      </c>
      <c r="L43" s="38"/>
      <c r="M43" s="36">
        <v>0</v>
      </c>
    </row>
    <row r="44" spans="1:13" ht="48" customHeight="1" x14ac:dyDescent="0.25">
      <c r="A44" s="29" t="s">
        <v>95</v>
      </c>
      <c r="B44" s="150" t="s">
        <v>96</v>
      </c>
      <c r="C44" s="150"/>
      <c r="D44" s="150"/>
      <c r="E44" s="150"/>
      <c r="F44" s="150"/>
      <c r="G44" s="152"/>
      <c r="H44" s="31" t="s">
        <v>97</v>
      </c>
      <c r="I44" s="37">
        <v>17</v>
      </c>
      <c r="J44" s="38" t="s">
        <v>43</v>
      </c>
      <c r="K44" s="39">
        <v>5.6470588235294121</v>
      </c>
      <c r="L44" s="38"/>
      <c r="M44" s="36">
        <v>0</v>
      </c>
    </row>
    <row r="45" spans="1:13" ht="32.1" customHeight="1" x14ac:dyDescent="0.25">
      <c r="A45" s="29" t="s">
        <v>98</v>
      </c>
      <c r="B45" s="150" t="s">
        <v>99</v>
      </c>
      <c r="C45" s="150"/>
      <c r="D45" s="150"/>
      <c r="E45" s="150"/>
      <c r="F45" s="150"/>
      <c r="G45" s="152"/>
      <c r="H45" s="31" t="s">
        <v>100</v>
      </c>
      <c r="I45" s="37">
        <v>13</v>
      </c>
      <c r="J45" s="38" t="s">
        <v>43</v>
      </c>
      <c r="K45" s="39">
        <v>5.7692307692307692</v>
      </c>
      <c r="L45" s="38"/>
      <c r="M45" s="36">
        <v>0</v>
      </c>
    </row>
    <row r="46" spans="1:13" ht="15.75" x14ac:dyDescent="0.25">
      <c r="A46" s="29" t="s">
        <v>101</v>
      </c>
      <c r="B46" s="162" t="s">
        <v>102</v>
      </c>
      <c r="C46" s="163"/>
      <c r="D46" s="163"/>
      <c r="E46" s="163"/>
      <c r="F46" s="163"/>
      <c r="G46" s="163"/>
      <c r="H46" s="31" t="s">
        <v>103</v>
      </c>
      <c r="I46" s="32">
        <f>SUM(I47,I48,I51)</f>
        <v>169</v>
      </c>
      <c r="J46" s="33"/>
      <c r="K46" s="34">
        <f>IF(SUM(I47:I48,I51)=0,0,(K47*I47+K48*I48+K51*I51)/SUM(I47:I48,I51))</f>
        <v>3.4497041420118344</v>
      </c>
      <c r="L46" s="35">
        <f>SUM(L47,L48,L51)</f>
        <v>0</v>
      </c>
      <c r="M46" s="36">
        <v>0</v>
      </c>
    </row>
    <row r="47" spans="1:13" ht="47.25" x14ac:dyDescent="0.25">
      <c r="A47" s="29" t="s">
        <v>104</v>
      </c>
      <c r="B47" s="166" t="s">
        <v>105</v>
      </c>
      <c r="C47" s="163"/>
      <c r="D47" s="163"/>
      <c r="E47" s="163"/>
      <c r="F47" s="163"/>
      <c r="G47" s="163"/>
      <c r="H47" s="31" t="s">
        <v>106</v>
      </c>
      <c r="I47" s="37">
        <v>20</v>
      </c>
      <c r="J47" s="38" t="s">
        <v>107</v>
      </c>
      <c r="K47" s="39">
        <v>17.600000000000001</v>
      </c>
      <c r="L47" s="38"/>
      <c r="M47" s="36">
        <v>0</v>
      </c>
    </row>
    <row r="48" spans="1:13" ht="48" customHeight="1" x14ac:dyDescent="0.25">
      <c r="A48" s="29" t="s">
        <v>108</v>
      </c>
      <c r="B48" s="162" t="s">
        <v>109</v>
      </c>
      <c r="C48" s="163"/>
      <c r="D48" s="163"/>
      <c r="E48" s="163"/>
      <c r="F48" s="163"/>
      <c r="G48" s="163"/>
      <c r="H48" s="31" t="s">
        <v>110</v>
      </c>
      <c r="I48" s="32">
        <f>SUM(I49:I50)</f>
        <v>142</v>
      </c>
      <c r="J48" s="33"/>
      <c r="K48" s="34">
        <f>IF(SUM(I49:I50)=0,0,SUMPRODUCT(K49:K50,I49:I50)/SUM(I49:I50))</f>
        <v>1.5633802816901408</v>
      </c>
      <c r="L48" s="35">
        <f>SUM(L49:L50)</f>
        <v>0</v>
      </c>
      <c r="M48" s="36">
        <v>0</v>
      </c>
    </row>
    <row r="49" spans="1:13" ht="15.75" x14ac:dyDescent="0.25">
      <c r="A49" s="29" t="s">
        <v>111</v>
      </c>
      <c r="B49" s="162" t="s">
        <v>112</v>
      </c>
      <c r="C49" s="171"/>
      <c r="D49" s="171"/>
      <c r="E49" s="171"/>
      <c r="F49" s="171"/>
      <c r="G49" s="172"/>
      <c r="H49" s="31" t="s">
        <v>113</v>
      </c>
      <c r="I49" s="37">
        <v>58</v>
      </c>
      <c r="J49" s="38" t="s">
        <v>114</v>
      </c>
      <c r="K49" s="39">
        <v>1.0862068965517242</v>
      </c>
      <c r="L49" s="38"/>
      <c r="M49" s="36">
        <v>0</v>
      </c>
    </row>
    <row r="50" spans="1:13" ht="15.75" x14ac:dyDescent="0.25">
      <c r="A50" s="29" t="s">
        <v>115</v>
      </c>
      <c r="B50" s="164" t="s">
        <v>75</v>
      </c>
      <c r="C50" s="165"/>
      <c r="D50" s="165"/>
      <c r="E50" s="165"/>
      <c r="F50" s="165"/>
      <c r="G50" s="165"/>
      <c r="H50" s="31" t="s">
        <v>116</v>
      </c>
      <c r="I50" s="37">
        <v>84</v>
      </c>
      <c r="J50" s="38" t="s">
        <v>117</v>
      </c>
      <c r="K50" s="39">
        <v>1.8928571428571428</v>
      </c>
      <c r="L50" s="38"/>
      <c r="M50" s="36">
        <v>0</v>
      </c>
    </row>
    <row r="51" spans="1:13" ht="32.1" customHeight="1" x14ac:dyDescent="0.25">
      <c r="A51" s="29" t="s">
        <v>118</v>
      </c>
      <c r="B51" s="175" t="s">
        <v>119</v>
      </c>
      <c r="C51" s="176"/>
      <c r="D51" s="176"/>
      <c r="E51" s="176"/>
      <c r="F51" s="176"/>
      <c r="G51" s="176"/>
      <c r="H51" s="31" t="s">
        <v>120</v>
      </c>
      <c r="I51" s="32">
        <f>SUM(I52:I53)</f>
        <v>7</v>
      </c>
      <c r="J51" s="33"/>
      <c r="K51" s="34">
        <f>IF(SUM(I52:I53)=0,0,SUMPRODUCT(K52:K53,I52:I53)/SUM(I52:I53))</f>
        <v>1.2857142857142858</v>
      </c>
      <c r="L51" s="35">
        <f>SUM(L52:L53)</f>
        <v>0</v>
      </c>
      <c r="M51" s="36">
        <v>0</v>
      </c>
    </row>
    <row r="52" spans="1:13" ht="15.75" x14ac:dyDescent="0.25">
      <c r="A52" s="29" t="s">
        <v>121</v>
      </c>
      <c r="B52" s="162" t="s">
        <v>71</v>
      </c>
      <c r="C52" s="171"/>
      <c r="D52" s="171"/>
      <c r="E52" s="171"/>
      <c r="F52" s="171"/>
      <c r="G52" s="172"/>
      <c r="H52" s="31" t="s">
        <v>122</v>
      </c>
      <c r="I52" s="42">
        <v>3</v>
      </c>
      <c r="J52" s="40" t="s">
        <v>83</v>
      </c>
      <c r="K52" s="39">
        <v>1</v>
      </c>
      <c r="L52" s="43"/>
      <c r="M52" s="36">
        <v>0</v>
      </c>
    </row>
    <row r="53" spans="1:13" ht="15.75" x14ac:dyDescent="0.25">
      <c r="A53" s="29" t="s">
        <v>123</v>
      </c>
      <c r="B53" s="164" t="s">
        <v>75</v>
      </c>
      <c r="C53" s="165"/>
      <c r="D53" s="165"/>
      <c r="E53" s="165"/>
      <c r="F53" s="165"/>
      <c r="G53" s="165"/>
      <c r="H53" s="31" t="s">
        <v>124</v>
      </c>
      <c r="I53" s="44">
        <v>4</v>
      </c>
      <c r="J53" s="40" t="s">
        <v>43</v>
      </c>
      <c r="K53" s="39">
        <v>1.5</v>
      </c>
      <c r="L53" s="45"/>
      <c r="M53" s="36">
        <v>0</v>
      </c>
    </row>
    <row r="54" spans="1:13" ht="15.75" x14ac:dyDescent="0.25">
      <c r="A54" s="29" t="s">
        <v>125</v>
      </c>
      <c r="B54" s="166" t="s">
        <v>126</v>
      </c>
      <c r="C54" s="163"/>
      <c r="D54" s="163"/>
      <c r="E54" s="163"/>
      <c r="F54" s="163"/>
      <c r="G54" s="167"/>
      <c r="H54" s="31" t="s">
        <v>127</v>
      </c>
      <c r="I54" s="32">
        <f>SUM(I55,I58)</f>
        <v>0</v>
      </c>
      <c r="J54" s="33"/>
      <c r="K54" s="34">
        <f>IF(SUM(I55,I58)=0,0,(K55*I55+K58*I58)/SUM(I55,I58))</f>
        <v>0</v>
      </c>
      <c r="L54" s="35">
        <f>SUM(L55,L58)</f>
        <v>0</v>
      </c>
      <c r="M54" s="36">
        <v>0</v>
      </c>
    </row>
    <row r="55" spans="1:13" ht="32.1" customHeight="1" x14ac:dyDescent="0.25">
      <c r="A55" s="29" t="s">
        <v>128</v>
      </c>
      <c r="B55" s="168" t="s">
        <v>129</v>
      </c>
      <c r="C55" s="169"/>
      <c r="D55" s="169"/>
      <c r="E55" s="169"/>
      <c r="F55" s="169"/>
      <c r="G55" s="170"/>
      <c r="H55" s="31" t="s">
        <v>130</v>
      </c>
      <c r="I55" s="32">
        <f>SUM(I56:I57)</f>
        <v>0</v>
      </c>
      <c r="J55" s="33"/>
      <c r="K55" s="34">
        <f>IF(SUM(I56:I57)=0,0,SUMPRODUCT(K56:K57,I56:I57)/SUM(I56:I57))</f>
        <v>0</v>
      </c>
      <c r="L55" s="35">
        <f>SUM(L56:L57)</f>
        <v>0</v>
      </c>
      <c r="M55" s="36">
        <v>0</v>
      </c>
    </row>
    <row r="56" spans="1:13" ht="15.75" x14ac:dyDescent="0.25">
      <c r="A56" s="29" t="s">
        <v>131</v>
      </c>
      <c r="B56" s="162" t="s">
        <v>71</v>
      </c>
      <c r="C56" s="171"/>
      <c r="D56" s="171"/>
      <c r="E56" s="171"/>
      <c r="F56" s="171"/>
      <c r="G56" s="172"/>
      <c r="H56" s="31" t="s">
        <v>132</v>
      </c>
      <c r="I56" s="44"/>
      <c r="J56" s="38" t="s">
        <v>114</v>
      </c>
      <c r="K56" s="39"/>
      <c r="L56" s="46"/>
      <c r="M56" s="36">
        <v>0</v>
      </c>
    </row>
    <row r="57" spans="1:13" ht="15.75" x14ac:dyDescent="0.25">
      <c r="A57" s="29" t="s">
        <v>133</v>
      </c>
      <c r="B57" s="164" t="s">
        <v>75</v>
      </c>
      <c r="C57" s="165"/>
      <c r="D57" s="165"/>
      <c r="E57" s="165"/>
      <c r="F57" s="165"/>
      <c r="G57" s="165"/>
      <c r="H57" s="31" t="s">
        <v>134</v>
      </c>
      <c r="I57" s="44"/>
      <c r="J57" s="38" t="s">
        <v>117</v>
      </c>
      <c r="K57" s="39"/>
      <c r="L57" s="45"/>
      <c r="M57" s="36">
        <v>0</v>
      </c>
    </row>
    <row r="58" spans="1:13" ht="15.75" x14ac:dyDescent="0.25">
      <c r="A58" s="29" t="s">
        <v>135</v>
      </c>
      <c r="B58" s="173" t="s">
        <v>136</v>
      </c>
      <c r="C58" s="174"/>
      <c r="D58" s="174"/>
      <c r="E58" s="174"/>
      <c r="F58" s="174"/>
      <c r="G58" s="174"/>
      <c r="H58" s="31" t="s">
        <v>137</v>
      </c>
      <c r="I58" s="47"/>
      <c r="J58" s="40" t="s">
        <v>83</v>
      </c>
      <c r="K58" s="39"/>
      <c r="L58" s="46"/>
      <c r="M58" s="36">
        <v>0</v>
      </c>
    </row>
    <row r="59" spans="1:13" ht="15.75" x14ac:dyDescent="0.25">
      <c r="A59" s="29" t="s">
        <v>138</v>
      </c>
      <c r="B59" s="162" t="s">
        <v>139</v>
      </c>
      <c r="C59" s="163"/>
      <c r="D59" s="163"/>
      <c r="E59" s="163"/>
      <c r="F59" s="163"/>
      <c r="G59" s="163"/>
      <c r="H59" s="31" t="s">
        <v>140</v>
      </c>
      <c r="I59" s="32">
        <f>SUM(I60:I62)</f>
        <v>351</v>
      </c>
      <c r="J59" s="33"/>
      <c r="K59" s="34">
        <f>IF(SUM(I60:I62)=0,0,SUMPRODUCT(K60:K62,I60:I62)/SUM(I60:I62))</f>
        <v>6.6638176638176638</v>
      </c>
      <c r="L59" s="35">
        <f>SUM(L60:L62)</f>
        <v>0</v>
      </c>
      <c r="M59" s="36">
        <v>0</v>
      </c>
    </row>
    <row r="60" spans="1:13" ht="32.1" customHeight="1" x14ac:dyDescent="0.25">
      <c r="A60" s="29" t="s">
        <v>141</v>
      </c>
      <c r="B60" s="157" t="s">
        <v>142</v>
      </c>
      <c r="C60" s="158"/>
      <c r="D60" s="158"/>
      <c r="E60" s="158"/>
      <c r="F60" s="158"/>
      <c r="G60" s="159"/>
      <c r="H60" s="31" t="s">
        <v>143</v>
      </c>
      <c r="I60" s="44">
        <v>61</v>
      </c>
      <c r="J60" s="40" t="s">
        <v>144</v>
      </c>
      <c r="K60" s="48">
        <v>13.573770491803279</v>
      </c>
      <c r="L60" s="46"/>
      <c r="M60" s="36">
        <v>0</v>
      </c>
    </row>
    <row r="61" spans="1:13" ht="32.1" customHeight="1" x14ac:dyDescent="0.25">
      <c r="A61" s="29" t="s">
        <v>145</v>
      </c>
      <c r="B61" s="157" t="s">
        <v>146</v>
      </c>
      <c r="C61" s="158"/>
      <c r="D61" s="158"/>
      <c r="E61" s="158"/>
      <c r="F61" s="158"/>
      <c r="G61" s="159"/>
      <c r="H61" s="31" t="s">
        <v>147</v>
      </c>
      <c r="I61" s="44">
        <v>55</v>
      </c>
      <c r="J61" s="40" t="s">
        <v>43</v>
      </c>
      <c r="K61" s="48">
        <v>3.4909090909090907</v>
      </c>
      <c r="L61" s="46"/>
      <c r="M61" s="36">
        <v>0</v>
      </c>
    </row>
    <row r="62" spans="1:13" ht="48" customHeight="1" x14ac:dyDescent="0.25">
      <c r="A62" s="29" t="s">
        <v>148</v>
      </c>
      <c r="B62" s="157" t="s">
        <v>149</v>
      </c>
      <c r="C62" s="158"/>
      <c r="D62" s="158"/>
      <c r="E62" s="158"/>
      <c r="F62" s="158"/>
      <c r="G62" s="159"/>
      <c r="H62" s="31" t="s">
        <v>150</v>
      </c>
      <c r="I62" s="44">
        <v>235</v>
      </c>
      <c r="J62" s="40" t="s">
        <v>43</v>
      </c>
      <c r="K62" s="48">
        <v>5.6127659574468085</v>
      </c>
      <c r="L62" s="46"/>
      <c r="M62" s="36">
        <v>0</v>
      </c>
    </row>
    <row r="63" spans="1:13" ht="32.1" customHeight="1" x14ac:dyDescent="0.25">
      <c r="A63" s="29" t="s">
        <v>151</v>
      </c>
      <c r="B63" s="157" t="s">
        <v>152</v>
      </c>
      <c r="C63" s="158"/>
      <c r="D63" s="158"/>
      <c r="E63" s="158"/>
      <c r="F63" s="158"/>
      <c r="G63" s="159"/>
      <c r="H63" s="31" t="s">
        <v>153</v>
      </c>
      <c r="I63" s="32">
        <f>SUM(I64:I66)</f>
        <v>183</v>
      </c>
      <c r="J63" s="33"/>
      <c r="K63" s="34">
        <f>IF(SUM(I64:I66)=0,0,SUMPRODUCT(K64:K66,I64:I66)/SUM(I64:I66))</f>
        <v>10.196721311475409</v>
      </c>
      <c r="L63" s="35">
        <f>SUM(L64:L66)</f>
        <v>0</v>
      </c>
      <c r="M63" s="36">
        <v>0</v>
      </c>
    </row>
    <row r="64" spans="1:13" ht="48" customHeight="1" x14ac:dyDescent="0.25">
      <c r="A64" s="29" t="s">
        <v>154</v>
      </c>
      <c r="B64" s="157" t="s">
        <v>155</v>
      </c>
      <c r="C64" s="158"/>
      <c r="D64" s="158"/>
      <c r="E64" s="158"/>
      <c r="F64" s="158"/>
      <c r="G64" s="159"/>
      <c r="H64" s="31" t="s">
        <v>156</v>
      </c>
      <c r="I64" s="44">
        <v>88</v>
      </c>
      <c r="J64" s="38" t="s">
        <v>157</v>
      </c>
      <c r="K64" s="48">
        <v>16.693181818181817</v>
      </c>
      <c r="L64" s="45"/>
      <c r="M64" s="36">
        <v>0</v>
      </c>
    </row>
    <row r="65" spans="1:13" ht="32.1" customHeight="1" x14ac:dyDescent="0.25">
      <c r="A65" s="29" t="s">
        <v>158</v>
      </c>
      <c r="B65" s="157" t="s">
        <v>159</v>
      </c>
      <c r="C65" s="158"/>
      <c r="D65" s="158"/>
      <c r="E65" s="158"/>
      <c r="F65" s="158"/>
      <c r="G65" s="159"/>
      <c r="H65" s="31" t="s">
        <v>160</v>
      </c>
      <c r="I65" s="44">
        <v>88</v>
      </c>
      <c r="J65" s="38" t="s">
        <v>83</v>
      </c>
      <c r="K65" s="48">
        <v>3.7727272727272729</v>
      </c>
      <c r="L65" s="45"/>
      <c r="M65" s="36">
        <v>0</v>
      </c>
    </row>
    <row r="66" spans="1:13" ht="32.1" customHeight="1" x14ac:dyDescent="0.25">
      <c r="A66" s="29" t="s">
        <v>161</v>
      </c>
      <c r="B66" s="157" t="s">
        <v>162</v>
      </c>
      <c r="C66" s="158"/>
      <c r="D66" s="158"/>
      <c r="E66" s="158"/>
      <c r="F66" s="158"/>
      <c r="G66" s="159"/>
      <c r="H66" s="31" t="s">
        <v>163</v>
      </c>
      <c r="I66" s="44">
        <v>7</v>
      </c>
      <c r="J66" s="38" t="s">
        <v>56</v>
      </c>
      <c r="K66" s="48">
        <v>9.2857142857142865</v>
      </c>
      <c r="L66" s="45"/>
      <c r="M66" s="36">
        <v>0</v>
      </c>
    </row>
    <row r="67" spans="1:13" ht="63.95" customHeight="1" x14ac:dyDescent="0.25">
      <c r="A67" s="29" t="s">
        <v>164</v>
      </c>
      <c r="B67" s="157" t="s">
        <v>165</v>
      </c>
      <c r="C67" s="158"/>
      <c r="D67" s="158"/>
      <c r="E67" s="158"/>
      <c r="F67" s="158"/>
      <c r="G67" s="159"/>
      <c r="H67" s="31" t="s">
        <v>166</v>
      </c>
      <c r="I67" s="44">
        <v>680</v>
      </c>
      <c r="J67" s="38" t="s">
        <v>167</v>
      </c>
      <c r="K67" s="48">
        <v>33.148529411764706</v>
      </c>
      <c r="L67" s="45"/>
      <c r="M67" s="36">
        <v>0</v>
      </c>
    </row>
    <row r="68" spans="1:13" ht="15.75" x14ac:dyDescent="0.25">
      <c r="A68" s="151" t="s">
        <v>168</v>
      </c>
      <c r="B68" s="151"/>
      <c r="C68" s="151"/>
      <c r="D68" s="151"/>
      <c r="E68" s="151"/>
      <c r="F68" s="151"/>
      <c r="G68" s="151"/>
      <c r="H68" s="31" t="s">
        <v>169</v>
      </c>
      <c r="I68" s="32">
        <f>I26+I41+I46+I54+I59+I63+I67</f>
        <v>2959</v>
      </c>
      <c r="J68" s="33"/>
      <c r="K68" s="33"/>
      <c r="L68" s="35">
        <f>L26+L41+L46+L54+L59+L63+L67</f>
        <v>0</v>
      </c>
      <c r="M68" s="36">
        <v>0</v>
      </c>
    </row>
    <row r="69" spans="1:13" ht="15.75" x14ac:dyDescent="0.25">
      <c r="A69" s="49"/>
      <c r="B69" s="49"/>
      <c r="C69" s="49"/>
      <c r="D69" s="49"/>
      <c r="E69" s="49"/>
      <c r="F69" s="49"/>
      <c r="G69" s="49"/>
      <c r="H69" s="50"/>
      <c r="I69" s="51"/>
      <c r="J69" s="52"/>
      <c r="K69" s="52"/>
      <c r="L69" s="53"/>
      <c r="M69" s="53"/>
    </row>
    <row r="70" spans="1:13" ht="15.75" x14ac:dyDescent="0.25">
      <c r="A70" s="160">
        <v>2</v>
      </c>
      <c r="B70" s="160"/>
      <c r="C70" s="160"/>
      <c r="D70" s="160"/>
      <c r="E70" s="160"/>
      <c r="F70" s="160"/>
      <c r="G70" s="160"/>
      <c r="H70" s="160"/>
      <c r="I70" s="160"/>
      <c r="J70" s="160"/>
      <c r="K70" s="160"/>
      <c r="L70" s="160"/>
      <c r="M70" s="160"/>
    </row>
    <row r="71" spans="1:13" ht="15.75" x14ac:dyDescent="0.25">
      <c r="A71" s="161" t="s">
        <v>170</v>
      </c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</row>
    <row r="72" spans="1:13" ht="15.75" x14ac:dyDescent="0.25">
      <c r="A72" s="155" t="s">
        <v>171</v>
      </c>
      <c r="B72" s="156"/>
      <c r="C72" s="156"/>
      <c r="D72" s="156"/>
      <c r="E72" s="156"/>
      <c r="F72" s="156"/>
      <c r="G72" s="156"/>
      <c r="H72" s="156"/>
      <c r="I72" s="156"/>
      <c r="J72" s="156"/>
      <c r="K72" s="156"/>
      <c r="L72" s="156"/>
      <c r="M72" s="156"/>
    </row>
    <row r="73" spans="1:13" ht="15.75" x14ac:dyDescent="0.25">
      <c r="A73" s="54"/>
      <c r="B73" s="55"/>
      <c r="C73" s="56"/>
      <c r="D73" s="56"/>
      <c r="E73" s="56"/>
      <c r="F73" s="56"/>
      <c r="G73" s="56"/>
      <c r="H73" s="57"/>
      <c r="J73" s="58"/>
      <c r="K73" s="59"/>
      <c r="L73" s="59"/>
      <c r="M73" s="59"/>
    </row>
    <row r="74" spans="1:13" ht="15.75" x14ac:dyDescent="0.25">
      <c r="A74" s="54"/>
      <c r="B74" s="55"/>
      <c r="C74" s="56"/>
      <c r="D74" s="56"/>
      <c r="E74" s="56"/>
      <c r="F74" s="56"/>
      <c r="G74" s="56"/>
      <c r="H74" s="57"/>
      <c r="J74" s="58"/>
      <c r="K74" s="59"/>
      <c r="L74" s="59"/>
      <c r="M74" s="59"/>
    </row>
    <row r="75" spans="1:13" ht="126" x14ac:dyDescent="0.25">
      <c r="A75" s="29" t="s">
        <v>172</v>
      </c>
      <c r="B75" s="151" t="s">
        <v>173</v>
      </c>
      <c r="C75" s="151"/>
      <c r="D75" s="151"/>
      <c r="E75" s="151"/>
      <c r="F75" s="151"/>
      <c r="G75" s="151"/>
      <c r="H75" s="29" t="s">
        <v>28</v>
      </c>
      <c r="I75" s="29" t="s">
        <v>174</v>
      </c>
      <c r="J75" s="29" t="s">
        <v>175</v>
      </c>
      <c r="K75" s="59"/>
      <c r="L75" s="59"/>
      <c r="M75" s="59"/>
    </row>
    <row r="76" spans="1:13" ht="15.75" x14ac:dyDescent="0.25">
      <c r="A76" s="29" t="s">
        <v>34</v>
      </c>
      <c r="B76" s="151" t="s">
        <v>35</v>
      </c>
      <c r="C76" s="151"/>
      <c r="D76" s="151"/>
      <c r="E76" s="151"/>
      <c r="F76" s="151"/>
      <c r="G76" s="30" t="s">
        <v>36</v>
      </c>
      <c r="H76" s="60" t="s">
        <v>176</v>
      </c>
      <c r="I76" s="29">
        <v>1</v>
      </c>
      <c r="J76" s="61">
        <v>2</v>
      </c>
      <c r="K76" s="59"/>
      <c r="L76" s="59"/>
      <c r="M76" s="59"/>
    </row>
    <row r="77" spans="1:13" ht="48" customHeight="1" x14ac:dyDescent="0.25">
      <c r="A77" s="29" t="s">
        <v>177</v>
      </c>
      <c r="B77" s="150" t="s">
        <v>178</v>
      </c>
      <c r="C77" s="150"/>
      <c r="D77" s="150"/>
      <c r="E77" s="150"/>
      <c r="F77" s="150"/>
      <c r="G77" s="29" t="s">
        <v>43</v>
      </c>
      <c r="H77" s="31" t="s">
        <v>179</v>
      </c>
      <c r="I77" s="38"/>
      <c r="J77" s="40"/>
      <c r="K77" s="59"/>
      <c r="L77" s="59"/>
      <c r="M77" s="59"/>
    </row>
    <row r="78" spans="1:13" ht="32.1" customHeight="1" x14ac:dyDescent="0.25">
      <c r="A78" s="29" t="s">
        <v>180</v>
      </c>
      <c r="B78" s="150" t="s">
        <v>181</v>
      </c>
      <c r="C78" s="150"/>
      <c r="D78" s="150"/>
      <c r="E78" s="150"/>
      <c r="F78" s="150"/>
      <c r="G78" s="29" t="s">
        <v>43</v>
      </c>
      <c r="H78" s="31" t="s">
        <v>182</v>
      </c>
      <c r="I78" s="38"/>
      <c r="J78" s="40"/>
      <c r="K78" s="59"/>
      <c r="L78" s="59"/>
      <c r="M78" s="59"/>
    </row>
    <row r="79" spans="1:13" ht="32.1" customHeight="1" x14ac:dyDescent="0.25">
      <c r="A79" s="29" t="s">
        <v>183</v>
      </c>
      <c r="B79" s="150" t="s">
        <v>184</v>
      </c>
      <c r="C79" s="150"/>
      <c r="D79" s="150"/>
      <c r="E79" s="150"/>
      <c r="F79" s="150"/>
      <c r="G79" s="29" t="s">
        <v>43</v>
      </c>
      <c r="H79" s="31" t="s">
        <v>185</v>
      </c>
      <c r="I79" s="38"/>
      <c r="J79" s="40"/>
      <c r="K79" s="59"/>
      <c r="L79" s="59"/>
      <c r="M79" s="59"/>
    </row>
    <row r="80" spans="1:13" ht="32.1" customHeight="1" x14ac:dyDescent="0.25">
      <c r="A80" s="29" t="s">
        <v>186</v>
      </c>
      <c r="B80" s="150" t="s">
        <v>187</v>
      </c>
      <c r="C80" s="150"/>
      <c r="D80" s="150"/>
      <c r="E80" s="150"/>
      <c r="F80" s="150"/>
      <c r="G80" s="29" t="s">
        <v>43</v>
      </c>
      <c r="H80" s="31" t="s">
        <v>188</v>
      </c>
      <c r="I80" s="38"/>
      <c r="J80" s="40"/>
      <c r="K80" s="59"/>
      <c r="L80" s="59"/>
      <c r="M80" s="59"/>
    </row>
    <row r="81" spans="1:13" ht="48" customHeight="1" x14ac:dyDescent="0.25">
      <c r="A81" s="29" t="s">
        <v>189</v>
      </c>
      <c r="B81" s="150" t="s">
        <v>190</v>
      </c>
      <c r="C81" s="150"/>
      <c r="D81" s="150"/>
      <c r="E81" s="150"/>
      <c r="F81" s="150"/>
      <c r="G81" s="29" t="s">
        <v>56</v>
      </c>
      <c r="H81" s="31" t="s">
        <v>191</v>
      </c>
      <c r="I81" s="38"/>
      <c r="J81" s="40"/>
      <c r="K81" s="59"/>
      <c r="L81" s="59"/>
      <c r="M81" s="59"/>
    </row>
    <row r="82" spans="1:13" ht="48" customHeight="1" x14ac:dyDescent="0.25">
      <c r="A82" s="29" t="s">
        <v>192</v>
      </c>
      <c r="B82" s="150" t="s">
        <v>193</v>
      </c>
      <c r="C82" s="150"/>
      <c r="D82" s="150"/>
      <c r="E82" s="150"/>
      <c r="F82" s="150"/>
      <c r="G82" s="29" t="s">
        <v>43</v>
      </c>
      <c r="H82" s="31" t="s">
        <v>194</v>
      </c>
      <c r="I82" s="38"/>
      <c r="J82" s="40"/>
      <c r="K82" s="59"/>
      <c r="L82" s="59"/>
      <c r="M82" s="59"/>
    </row>
    <row r="83" spans="1:13" ht="48" customHeight="1" x14ac:dyDescent="0.25">
      <c r="A83" s="29" t="s">
        <v>195</v>
      </c>
      <c r="B83" s="150" t="s">
        <v>196</v>
      </c>
      <c r="C83" s="150"/>
      <c r="D83" s="150"/>
      <c r="E83" s="150"/>
      <c r="F83" s="150"/>
      <c r="G83" s="29" t="s">
        <v>56</v>
      </c>
      <c r="H83" s="31" t="s">
        <v>197</v>
      </c>
      <c r="I83" s="38"/>
      <c r="J83" s="40"/>
      <c r="K83" s="59"/>
      <c r="L83" s="59"/>
      <c r="M83" s="59"/>
    </row>
    <row r="84" spans="1:13" ht="80.099999999999994" customHeight="1" x14ac:dyDescent="0.25">
      <c r="A84" s="29" t="s">
        <v>198</v>
      </c>
      <c r="B84" s="150" t="s">
        <v>199</v>
      </c>
      <c r="C84" s="150"/>
      <c r="D84" s="150"/>
      <c r="E84" s="150"/>
      <c r="F84" s="150"/>
      <c r="G84" s="29" t="s">
        <v>66</v>
      </c>
      <c r="H84" s="31" t="s">
        <v>200</v>
      </c>
      <c r="I84" s="38"/>
      <c r="J84" s="40"/>
      <c r="K84" s="59"/>
      <c r="L84" s="59"/>
      <c r="M84" s="59"/>
    </row>
    <row r="85" spans="1:13" ht="15.75" x14ac:dyDescent="0.25">
      <c r="A85" s="29" t="s">
        <v>201</v>
      </c>
      <c r="B85" s="152" t="s">
        <v>202</v>
      </c>
      <c r="C85" s="153"/>
      <c r="D85" s="153"/>
      <c r="E85" s="153"/>
      <c r="F85" s="153"/>
      <c r="G85" s="154"/>
      <c r="H85" s="31" t="s">
        <v>203</v>
      </c>
      <c r="I85" s="35">
        <f>SUM(I86:I87)</f>
        <v>0</v>
      </c>
      <c r="J85" s="35">
        <f>SUM(J86:J87)</f>
        <v>0</v>
      </c>
      <c r="K85" s="59"/>
      <c r="L85" s="59"/>
      <c r="M85" s="59"/>
    </row>
    <row r="86" spans="1:13" ht="90" customHeight="1" x14ac:dyDescent="0.25">
      <c r="A86" s="29" t="s">
        <v>204</v>
      </c>
      <c r="B86" s="150" t="s">
        <v>205</v>
      </c>
      <c r="C86" s="150"/>
      <c r="D86" s="150"/>
      <c r="E86" s="150"/>
      <c r="F86" s="150"/>
      <c r="G86" s="28" t="s">
        <v>73</v>
      </c>
      <c r="H86" s="31" t="s">
        <v>206</v>
      </c>
      <c r="I86" s="38"/>
      <c r="J86" s="40"/>
      <c r="K86" s="59"/>
      <c r="L86" s="59"/>
      <c r="M86" s="59"/>
    </row>
    <row r="87" spans="1:13" ht="90" customHeight="1" x14ac:dyDescent="0.25">
      <c r="A87" s="29" t="s">
        <v>207</v>
      </c>
      <c r="B87" s="150" t="s">
        <v>208</v>
      </c>
      <c r="C87" s="150"/>
      <c r="D87" s="150"/>
      <c r="E87" s="150"/>
      <c r="F87" s="150"/>
      <c r="G87" s="28" t="s">
        <v>77</v>
      </c>
      <c r="H87" s="31" t="s">
        <v>209</v>
      </c>
      <c r="I87" s="38"/>
      <c r="J87" s="40"/>
      <c r="K87" s="59"/>
      <c r="L87" s="59"/>
      <c r="M87" s="59"/>
    </row>
    <row r="88" spans="1:13" ht="15.75" x14ac:dyDescent="0.25">
      <c r="A88" s="29" t="s">
        <v>210</v>
      </c>
      <c r="B88" s="152" t="s">
        <v>211</v>
      </c>
      <c r="C88" s="153"/>
      <c r="D88" s="153"/>
      <c r="E88" s="153"/>
      <c r="F88" s="153"/>
      <c r="G88" s="154"/>
      <c r="H88" s="31" t="s">
        <v>212</v>
      </c>
      <c r="I88" s="35">
        <f>SUM(I89:I90)</f>
        <v>0</v>
      </c>
      <c r="J88" s="35">
        <f>SUM(J89:J90)</f>
        <v>0</v>
      </c>
      <c r="K88" s="59"/>
      <c r="L88" s="59"/>
      <c r="M88" s="59"/>
    </row>
    <row r="89" spans="1:13" ht="31.5" x14ac:dyDescent="0.25">
      <c r="A89" s="29" t="s">
        <v>213</v>
      </c>
      <c r="B89" s="150" t="s">
        <v>205</v>
      </c>
      <c r="C89" s="150"/>
      <c r="D89" s="150"/>
      <c r="E89" s="150"/>
      <c r="F89" s="150"/>
      <c r="G89" s="29" t="s">
        <v>83</v>
      </c>
      <c r="H89" s="31" t="s">
        <v>214</v>
      </c>
      <c r="I89" s="38"/>
      <c r="J89" s="40"/>
      <c r="K89" s="59"/>
      <c r="L89" s="59"/>
      <c r="M89" s="59"/>
    </row>
    <row r="90" spans="1:13" ht="31.5" x14ac:dyDescent="0.25">
      <c r="A90" s="29" t="s">
        <v>215</v>
      </c>
      <c r="B90" s="150" t="s">
        <v>208</v>
      </c>
      <c r="C90" s="150"/>
      <c r="D90" s="150"/>
      <c r="E90" s="150"/>
      <c r="F90" s="150"/>
      <c r="G90" s="29" t="s">
        <v>43</v>
      </c>
      <c r="H90" s="31" t="s">
        <v>216</v>
      </c>
      <c r="I90" s="38"/>
      <c r="J90" s="40"/>
      <c r="K90" s="59"/>
      <c r="L90" s="59"/>
      <c r="M90" s="59"/>
    </row>
    <row r="91" spans="1:13" ht="32.1" customHeight="1" x14ac:dyDescent="0.25">
      <c r="A91" s="29" t="s">
        <v>217</v>
      </c>
      <c r="B91" s="150" t="s">
        <v>218</v>
      </c>
      <c r="C91" s="150"/>
      <c r="D91" s="150"/>
      <c r="E91" s="150"/>
      <c r="F91" s="150"/>
      <c r="G91" s="29" t="s">
        <v>43</v>
      </c>
      <c r="H91" s="31" t="s">
        <v>219</v>
      </c>
      <c r="I91" s="38"/>
      <c r="J91" s="40"/>
      <c r="K91" s="59"/>
      <c r="L91" s="59"/>
      <c r="M91" s="59"/>
    </row>
    <row r="92" spans="1:13" ht="32.1" customHeight="1" x14ac:dyDescent="0.25">
      <c r="A92" s="29" t="s">
        <v>220</v>
      </c>
      <c r="B92" s="150" t="s">
        <v>221</v>
      </c>
      <c r="C92" s="150"/>
      <c r="D92" s="150"/>
      <c r="E92" s="150"/>
      <c r="F92" s="150"/>
      <c r="G92" s="29" t="s">
        <v>43</v>
      </c>
      <c r="H92" s="31" t="s">
        <v>222</v>
      </c>
      <c r="I92" s="38"/>
      <c r="J92" s="40"/>
      <c r="K92" s="59"/>
      <c r="L92" s="59"/>
      <c r="M92" s="59"/>
    </row>
    <row r="93" spans="1:13" ht="48" customHeight="1" x14ac:dyDescent="0.25">
      <c r="A93" s="29" t="s">
        <v>223</v>
      </c>
      <c r="B93" s="150" t="s">
        <v>224</v>
      </c>
      <c r="C93" s="150"/>
      <c r="D93" s="150"/>
      <c r="E93" s="150"/>
      <c r="F93" s="150"/>
      <c r="G93" s="29" t="s">
        <v>43</v>
      </c>
      <c r="H93" s="31" t="s">
        <v>225</v>
      </c>
      <c r="I93" s="38"/>
      <c r="J93" s="40"/>
      <c r="K93" s="59"/>
      <c r="L93" s="59"/>
      <c r="M93" s="59"/>
    </row>
    <row r="94" spans="1:13" ht="32.1" customHeight="1" x14ac:dyDescent="0.25">
      <c r="A94" s="29" t="s">
        <v>226</v>
      </c>
      <c r="B94" s="150" t="s">
        <v>227</v>
      </c>
      <c r="C94" s="150"/>
      <c r="D94" s="150"/>
      <c r="E94" s="150"/>
      <c r="F94" s="150"/>
      <c r="G94" s="29" t="s">
        <v>43</v>
      </c>
      <c r="H94" s="31" t="s">
        <v>228</v>
      </c>
      <c r="I94" s="38"/>
      <c r="J94" s="40"/>
      <c r="K94" s="59"/>
      <c r="L94" s="59"/>
      <c r="M94" s="59"/>
    </row>
    <row r="95" spans="1:13" ht="48" customHeight="1" x14ac:dyDescent="0.25">
      <c r="A95" s="29" t="s">
        <v>229</v>
      </c>
      <c r="B95" s="150" t="s">
        <v>230</v>
      </c>
      <c r="C95" s="150"/>
      <c r="D95" s="150"/>
      <c r="E95" s="150"/>
      <c r="F95" s="150"/>
      <c r="G95" s="29" t="s">
        <v>107</v>
      </c>
      <c r="H95" s="31" t="s">
        <v>231</v>
      </c>
      <c r="I95" s="38"/>
      <c r="J95" s="40"/>
      <c r="K95" s="59"/>
      <c r="L95" s="59"/>
      <c r="M95" s="59"/>
    </row>
    <row r="96" spans="1:13" ht="48" customHeight="1" x14ac:dyDescent="0.25">
      <c r="A96" s="29" t="s">
        <v>232</v>
      </c>
      <c r="B96" s="152" t="s">
        <v>233</v>
      </c>
      <c r="C96" s="153"/>
      <c r="D96" s="153"/>
      <c r="E96" s="153"/>
      <c r="F96" s="153"/>
      <c r="G96" s="154"/>
      <c r="H96" s="31" t="s">
        <v>234</v>
      </c>
      <c r="I96" s="35">
        <f>SUM(I97:I98)</f>
        <v>0</v>
      </c>
      <c r="J96" s="35">
        <f>SUM(J97:J98)</f>
        <v>0</v>
      </c>
      <c r="K96" s="59"/>
      <c r="L96" s="59"/>
      <c r="M96" s="59"/>
    </row>
    <row r="97" spans="1:13" ht="31.5" x14ac:dyDescent="0.25">
      <c r="A97" s="29" t="s">
        <v>235</v>
      </c>
      <c r="B97" s="150" t="s">
        <v>205</v>
      </c>
      <c r="C97" s="150"/>
      <c r="D97" s="150"/>
      <c r="E97" s="150"/>
      <c r="F97" s="150"/>
      <c r="G97" s="29" t="s">
        <v>114</v>
      </c>
      <c r="H97" s="31" t="s">
        <v>236</v>
      </c>
      <c r="I97" s="38"/>
      <c r="J97" s="40"/>
      <c r="K97" s="59"/>
      <c r="L97" s="59"/>
      <c r="M97" s="59"/>
    </row>
    <row r="98" spans="1:13" ht="31.5" x14ac:dyDescent="0.25">
      <c r="A98" s="29" t="s">
        <v>237</v>
      </c>
      <c r="B98" s="150" t="s">
        <v>208</v>
      </c>
      <c r="C98" s="150"/>
      <c r="D98" s="150"/>
      <c r="E98" s="150"/>
      <c r="F98" s="150"/>
      <c r="G98" s="29" t="s">
        <v>117</v>
      </c>
      <c r="H98" s="31" t="s">
        <v>238</v>
      </c>
      <c r="I98" s="38"/>
      <c r="J98" s="40"/>
      <c r="K98" s="59"/>
      <c r="L98" s="59"/>
      <c r="M98" s="59"/>
    </row>
    <row r="99" spans="1:13" ht="32.1" customHeight="1" x14ac:dyDescent="0.25">
      <c r="A99" s="29" t="s">
        <v>239</v>
      </c>
      <c r="B99" s="152" t="s">
        <v>240</v>
      </c>
      <c r="C99" s="153"/>
      <c r="D99" s="153"/>
      <c r="E99" s="153"/>
      <c r="F99" s="153"/>
      <c r="G99" s="154"/>
      <c r="H99" s="31" t="s">
        <v>241</v>
      </c>
      <c r="I99" s="35">
        <f>SUM(I100:I101)</f>
        <v>0</v>
      </c>
      <c r="J99" s="35">
        <f>SUM(J100:J101)</f>
        <v>0</v>
      </c>
      <c r="K99" s="59"/>
      <c r="L99" s="59"/>
      <c r="M99" s="59"/>
    </row>
    <row r="100" spans="1:13" ht="31.5" x14ac:dyDescent="0.25">
      <c r="A100" s="29" t="s">
        <v>242</v>
      </c>
      <c r="B100" s="150" t="s">
        <v>205</v>
      </c>
      <c r="C100" s="150"/>
      <c r="D100" s="150"/>
      <c r="E100" s="150"/>
      <c r="F100" s="150"/>
      <c r="G100" s="29" t="s">
        <v>83</v>
      </c>
      <c r="H100" s="31" t="s">
        <v>243</v>
      </c>
      <c r="I100" s="38"/>
      <c r="J100" s="40"/>
      <c r="K100" s="59"/>
      <c r="L100" s="59"/>
      <c r="M100" s="59"/>
    </row>
    <row r="101" spans="1:13" ht="31.5" x14ac:dyDescent="0.25">
      <c r="A101" s="29" t="s">
        <v>244</v>
      </c>
      <c r="B101" s="150" t="s">
        <v>208</v>
      </c>
      <c r="C101" s="150"/>
      <c r="D101" s="150"/>
      <c r="E101" s="150"/>
      <c r="F101" s="150"/>
      <c r="G101" s="29" t="s">
        <v>43</v>
      </c>
      <c r="H101" s="31" t="s">
        <v>245</v>
      </c>
      <c r="I101" s="38"/>
      <c r="J101" s="40"/>
      <c r="K101" s="59"/>
      <c r="L101" s="59"/>
      <c r="M101" s="59"/>
    </row>
    <row r="102" spans="1:13" ht="15.75" x14ac:dyDescent="0.25">
      <c r="A102" s="29" t="s">
        <v>246</v>
      </c>
      <c r="B102" s="152" t="s">
        <v>247</v>
      </c>
      <c r="C102" s="153"/>
      <c r="D102" s="153"/>
      <c r="E102" s="153"/>
      <c r="F102" s="153"/>
      <c r="G102" s="154"/>
      <c r="H102" s="31" t="s">
        <v>248</v>
      </c>
      <c r="I102" s="35">
        <f>SUM(I103:I104)</f>
        <v>0</v>
      </c>
      <c r="J102" s="35">
        <f>SUM(J103:J104)</f>
        <v>0</v>
      </c>
      <c r="K102" s="59"/>
      <c r="L102" s="59"/>
      <c r="M102" s="59"/>
    </row>
    <row r="103" spans="1:13" ht="31.5" x14ac:dyDescent="0.25">
      <c r="A103" s="29" t="s">
        <v>249</v>
      </c>
      <c r="B103" s="150" t="s">
        <v>205</v>
      </c>
      <c r="C103" s="150"/>
      <c r="D103" s="150"/>
      <c r="E103" s="150"/>
      <c r="F103" s="150"/>
      <c r="G103" s="29" t="s">
        <v>114</v>
      </c>
      <c r="H103" s="31" t="s">
        <v>250</v>
      </c>
      <c r="I103" s="38"/>
      <c r="J103" s="40"/>
      <c r="K103" s="59"/>
      <c r="L103" s="59"/>
      <c r="M103" s="59"/>
    </row>
    <row r="104" spans="1:13" ht="31.5" x14ac:dyDescent="0.25">
      <c r="A104" s="29" t="s">
        <v>251</v>
      </c>
      <c r="B104" s="150" t="s">
        <v>208</v>
      </c>
      <c r="C104" s="150"/>
      <c r="D104" s="150"/>
      <c r="E104" s="150"/>
      <c r="F104" s="150"/>
      <c r="G104" s="29" t="s">
        <v>117</v>
      </c>
      <c r="H104" s="31" t="s">
        <v>252</v>
      </c>
      <c r="I104" s="38"/>
      <c r="J104" s="40"/>
      <c r="K104" s="59"/>
      <c r="L104" s="59"/>
      <c r="M104" s="59"/>
    </row>
    <row r="105" spans="1:13" ht="15.75" x14ac:dyDescent="0.25">
      <c r="A105" s="29" t="s">
        <v>253</v>
      </c>
      <c r="B105" s="150" t="s">
        <v>254</v>
      </c>
      <c r="C105" s="150"/>
      <c r="D105" s="150"/>
      <c r="E105" s="150"/>
      <c r="F105" s="150"/>
      <c r="G105" s="29" t="s">
        <v>83</v>
      </c>
      <c r="H105" s="31" t="s">
        <v>255</v>
      </c>
      <c r="I105" s="38"/>
      <c r="J105" s="40"/>
      <c r="K105" s="59"/>
      <c r="L105" s="59"/>
      <c r="M105" s="59"/>
    </row>
    <row r="106" spans="1:13" ht="32.1" customHeight="1" x14ac:dyDescent="0.25">
      <c r="A106" s="29" t="s">
        <v>256</v>
      </c>
      <c r="B106" s="150" t="s">
        <v>257</v>
      </c>
      <c r="C106" s="150"/>
      <c r="D106" s="150"/>
      <c r="E106" s="150"/>
      <c r="F106" s="150"/>
      <c r="G106" s="29" t="s">
        <v>144</v>
      </c>
      <c r="H106" s="31" t="s">
        <v>258</v>
      </c>
      <c r="I106" s="38"/>
      <c r="J106" s="40"/>
      <c r="K106" s="59"/>
      <c r="L106" s="59"/>
      <c r="M106" s="59"/>
    </row>
    <row r="107" spans="1:13" ht="32.1" customHeight="1" x14ac:dyDescent="0.25">
      <c r="A107" s="29" t="s">
        <v>259</v>
      </c>
      <c r="B107" s="150" t="s">
        <v>260</v>
      </c>
      <c r="C107" s="150"/>
      <c r="D107" s="150"/>
      <c r="E107" s="150"/>
      <c r="F107" s="150"/>
      <c r="G107" s="29" t="s">
        <v>43</v>
      </c>
      <c r="H107" s="31" t="s">
        <v>261</v>
      </c>
      <c r="I107" s="38"/>
      <c r="J107" s="40"/>
      <c r="K107" s="59"/>
      <c r="L107" s="59"/>
      <c r="M107" s="59"/>
    </row>
    <row r="108" spans="1:13" ht="48" customHeight="1" x14ac:dyDescent="0.25">
      <c r="A108" s="29" t="s">
        <v>262</v>
      </c>
      <c r="B108" s="150" t="s">
        <v>263</v>
      </c>
      <c r="C108" s="150"/>
      <c r="D108" s="150"/>
      <c r="E108" s="150"/>
      <c r="F108" s="150"/>
      <c r="G108" s="29" t="s">
        <v>43</v>
      </c>
      <c r="H108" s="31" t="s">
        <v>264</v>
      </c>
      <c r="I108" s="38"/>
      <c r="J108" s="40"/>
      <c r="K108" s="59"/>
      <c r="L108" s="59"/>
      <c r="M108" s="59"/>
    </row>
    <row r="109" spans="1:13" ht="32.1" customHeight="1" x14ac:dyDescent="0.25">
      <c r="A109" s="29" t="s">
        <v>265</v>
      </c>
      <c r="B109" s="150" t="s">
        <v>266</v>
      </c>
      <c r="C109" s="150"/>
      <c r="D109" s="150"/>
      <c r="E109" s="150"/>
      <c r="F109" s="150"/>
      <c r="G109" s="150"/>
      <c r="H109" s="31" t="s">
        <v>267</v>
      </c>
      <c r="I109" s="35">
        <f>SUM(I110:I112)</f>
        <v>0</v>
      </c>
      <c r="J109" s="35">
        <f>SUM(J110:J112)</f>
        <v>0</v>
      </c>
      <c r="K109" s="59"/>
      <c r="L109" s="59"/>
      <c r="M109" s="59"/>
    </row>
    <row r="110" spans="1:13" ht="48" customHeight="1" x14ac:dyDescent="0.25">
      <c r="A110" s="29" t="s">
        <v>268</v>
      </c>
      <c r="B110" s="150" t="s">
        <v>269</v>
      </c>
      <c r="C110" s="150"/>
      <c r="D110" s="150"/>
      <c r="E110" s="150"/>
      <c r="F110" s="150"/>
      <c r="G110" s="29" t="s">
        <v>157</v>
      </c>
      <c r="H110" s="31" t="s">
        <v>270</v>
      </c>
      <c r="I110" s="38"/>
      <c r="J110" s="40"/>
      <c r="K110" s="59"/>
      <c r="L110" s="59"/>
      <c r="M110" s="59"/>
    </row>
    <row r="111" spans="1:13" ht="31.5" x14ac:dyDescent="0.25">
      <c r="A111" s="29" t="s">
        <v>271</v>
      </c>
      <c r="B111" s="150" t="s">
        <v>272</v>
      </c>
      <c r="C111" s="150"/>
      <c r="D111" s="150"/>
      <c r="E111" s="150"/>
      <c r="F111" s="150"/>
      <c r="G111" s="29" t="s">
        <v>83</v>
      </c>
      <c r="H111" s="31" t="s">
        <v>273</v>
      </c>
      <c r="I111" s="38"/>
      <c r="J111" s="40"/>
      <c r="K111" s="59"/>
      <c r="L111" s="59"/>
      <c r="M111" s="59"/>
    </row>
    <row r="112" spans="1:13" ht="31.5" x14ac:dyDescent="0.25">
      <c r="A112" s="29" t="s">
        <v>274</v>
      </c>
      <c r="B112" s="150" t="s">
        <v>275</v>
      </c>
      <c r="C112" s="150"/>
      <c r="D112" s="150"/>
      <c r="E112" s="150"/>
      <c r="F112" s="150"/>
      <c r="G112" s="29" t="s">
        <v>56</v>
      </c>
      <c r="H112" s="31" t="s">
        <v>276</v>
      </c>
      <c r="I112" s="38"/>
      <c r="J112" s="40"/>
      <c r="K112" s="59"/>
      <c r="L112" s="59"/>
      <c r="M112" s="59"/>
    </row>
    <row r="113" spans="1:13" ht="80.099999999999994" customHeight="1" x14ac:dyDescent="0.25">
      <c r="A113" s="29" t="s">
        <v>277</v>
      </c>
      <c r="B113" s="150" t="s">
        <v>278</v>
      </c>
      <c r="C113" s="150"/>
      <c r="D113" s="150"/>
      <c r="E113" s="150"/>
      <c r="F113" s="150"/>
      <c r="G113" s="29" t="s">
        <v>167</v>
      </c>
      <c r="H113" s="31" t="s">
        <v>279</v>
      </c>
      <c r="I113" s="38"/>
      <c r="J113" s="40"/>
      <c r="K113" s="59"/>
      <c r="L113" s="59"/>
      <c r="M113" s="59"/>
    </row>
    <row r="114" spans="1:13" ht="15.75" x14ac:dyDescent="0.25">
      <c r="A114" s="151" t="s">
        <v>168</v>
      </c>
      <c r="B114" s="151"/>
      <c r="C114" s="151"/>
      <c r="D114" s="151"/>
      <c r="E114" s="151"/>
      <c r="F114" s="151"/>
      <c r="G114" s="151"/>
      <c r="H114" s="31" t="s">
        <v>280</v>
      </c>
      <c r="I114" s="35">
        <f>SUM(I77:I85,I88,I91:I96,I99,I105:I109,I113,I102)</f>
        <v>0</v>
      </c>
      <c r="J114" s="35">
        <f>SUM(J77:J85,J88,J91:J96,J99,J105:J109,J113,J102)</f>
        <v>0</v>
      </c>
      <c r="K114" s="59"/>
      <c r="L114" s="59"/>
      <c r="M114" s="59"/>
    </row>
    <row r="115" spans="1:13" ht="15.75" x14ac:dyDescent="0.25">
      <c r="A115" s="62"/>
      <c r="B115" s="62"/>
      <c r="C115" s="62"/>
      <c r="D115" s="62"/>
      <c r="E115" s="62"/>
      <c r="F115" s="62"/>
      <c r="G115" s="62"/>
      <c r="H115" s="57"/>
      <c r="J115" s="58"/>
      <c r="K115" s="59"/>
      <c r="L115" s="59"/>
      <c r="M115" s="59"/>
    </row>
    <row r="116" spans="1:13" ht="15.75" x14ac:dyDescent="0.25">
      <c r="A116" s="62"/>
      <c r="B116" s="63" t="s">
        <v>281</v>
      </c>
      <c r="C116" s="63"/>
      <c r="D116" s="63"/>
      <c r="E116" s="63"/>
      <c r="F116" s="63"/>
      <c r="G116" s="63"/>
      <c r="H116" s="64"/>
    </row>
    <row r="117" spans="1:13" ht="15.75" x14ac:dyDescent="0.25">
      <c r="A117" s="62"/>
      <c r="B117" s="147" t="s">
        <v>282</v>
      </c>
      <c r="C117" s="148"/>
      <c r="D117" s="148"/>
      <c r="E117" s="148"/>
      <c r="F117" s="148"/>
      <c r="G117" s="1"/>
      <c r="H117" s="1"/>
      <c r="I117" s="1"/>
      <c r="J117" s="1"/>
    </row>
    <row r="118" spans="1:13" ht="15.75" x14ac:dyDescent="0.25">
      <c r="A118" s="62"/>
      <c r="B118" s="63" t="s">
        <v>283</v>
      </c>
      <c r="G118" s="1"/>
      <c r="H118" s="1"/>
      <c r="I118" s="1"/>
      <c r="J118" s="1"/>
    </row>
    <row r="119" spans="1:13" ht="15.75" x14ac:dyDescent="0.25">
      <c r="A119" s="62"/>
      <c r="B119" s="147" t="s">
        <v>284</v>
      </c>
      <c r="C119" s="148"/>
      <c r="D119" s="148"/>
      <c r="E119" s="148"/>
      <c r="F119" s="148"/>
      <c r="G119" s="1"/>
      <c r="H119" s="1"/>
      <c r="I119" s="1"/>
      <c r="J119" s="1"/>
    </row>
    <row r="120" spans="1:13" ht="15.75" x14ac:dyDescent="0.25">
      <c r="A120" s="62"/>
      <c r="B120" s="63" t="s">
        <v>285</v>
      </c>
      <c r="C120" s="63"/>
      <c r="D120" s="63"/>
      <c r="E120" s="63"/>
      <c r="F120" s="1"/>
      <c r="G120" s="65"/>
      <c r="H120" s="64"/>
      <c r="I120" s="64"/>
      <c r="J120" s="64"/>
      <c r="K120" s="64"/>
    </row>
    <row r="121" spans="1:13" ht="15.75" x14ac:dyDescent="0.25">
      <c r="A121" s="62"/>
      <c r="B121" s="149" t="s">
        <v>286</v>
      </c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</row>
  </sheetData>
  <mergeCells count="114">
    <mergeCell ref="J1:M1"/>
    <mergeCell ref="J2:M2"/>
    <mergeCell ref="J3:M3"/>
    <mergeCell ref="J4:M4"/>
    <mergeCell ref="A6:M6"/>
    <mergeCell ref="A7:M7"/>
    <mergeCell ref="A16:D16"/>
    <mergeCell ref="E16:M16"/>
    <mergeCell ref="A17:D17"/>
    <mergeCell ref="E17:M17"/>
    <mergeCell ref="A18:D18"/>
    <mergeCell ref="E18:M18"/>
    <mergeCell ref="A10:I10"/>
    <mergeCell ref="J10:M10"/>
    <mergeCell ref="A11:I11"/>
    <mergeCell ref="J11:M13"/>
    <mergeCell ref="A12:I13"/>
    <mergeCell ref="A15:D15"/>
    <mergeCell ref="A23:M23"/>
    <mergeCell ref="B24:G24"/>
    <mergeCell ref="B25:G25"/>
    <mergeCell ref="B26:G26"/>
    <mergeCell ref="B27:G27"/>
    <mergeCell ref="B28:G28"/>
    <mergeCell ref="A19:D19"/>
    <mergeCell ref="E19:M19"/>
    <mergeCell ref="E20:M20"/>
    <mergeCell ref="A22:M22"/>
    <mergeCell ref="B35:G35"/>
    <mergeCell ref="B36:G36"/>
    <mergeCell ref="B37:G37"/>
    <mergeCell ref="B38:G38"/>
    <mergeCell ref="B39:G39"/>
    <mergeCell ref="B40:G40"/>
    <mergeCell ref="B29:G29"/>
    <mergeCell ref="B30:G30"/>
    <mergeCell ref="B31:G31"/>
    <mergeCell ref="B32:G32"/>
    <mergeCell ref="B33:G33"/>
    <mergeCell ref="B34:G34"/>
    <mergeCell ref="B47:G47"/>
    <mergeCell ref="B48:G48"/>
    <mergeCell ref="B49:G49"/>
    <mergeCell ref="B50:G50"/>
    <mergeCell ref="B51:G51"/>
    <mergeCell ref="B52:G52"/>
    <mergeCell ref="B41:G41"/>
    <mergeCell ref="B42:G42"/>
    <mergeCell ref="B43:G43"/>
    <mergeCell ref="B44:G44"/>
    <mergeCell ref="B45:G45"/>
    <mergeCell ref="B46:G46"/>
    <mergeCell ref="B59:G59"/>
    <mergeCell ref="B60:G60"/>
    <mergeCell ref="B61:G61"/>
    <mergeCell ref="B62:G62"/>
    <mergeCell ref="B63:G63"/>
    <mergeCell ref="B64:G64"/>
    <mergeCell ref="B53:G53"/>
    <mergeCell ref="B54:G54"/>
    <mergeCell ref="B55:G55"/>
    <mergeCell ref="B56:G56"/>
    <mergeCell ref="B57:G57"/>
    <mergeCell ref="B58:G58"/>
    <mergeCell ref="A72:M72"/>
    <mergeCell ref="B75:G75"/>
    <mergeCell ref="B76:F76"/>
    <mergeCell ref="B77:F77"/>
    <mergeCell ref="B78:F78"/>
    <mergeCell ref="B79:F79"/>
    <mergeCell ref="B65:G65"/>
    <mergeCell ref="B66:G66"/>
    <mergeCell ref="B67:G67"/>
    <mergeCell ref="A68:G68"/>
    <mergeCell ref="A70:M70"/>
    <mergeCell ref="A71:M71"/>
    <mergeCell ref="B86:F86"/>
    <mergeCell ref="B87:F87"/>
    <mergeCell ref="B88:G88"/>
    <mergeCell ref="B89:F89"/>
    <mergeCell ref="B90:F90"/>
    <mergeCell ref="B91:F91"/>
    <mergeCell ref="B80:F80"/>
    <mergeCell ref="B81:F81"/>
    <mergeCell ref="B82:F82"/>
    <mergeCell ref="B83:F83"/>
    <mergeCell ref="B84:F84"/>
    <mergeCell ref="B85:G85"/>
    <mergeCell ref="B98:F98"/>
    <mergeCell ref="B99:G99"/>
    <mergeCell ref="B100:F100"/>
    <mergeCell ref="B101:F101"/>
    <mergeCell ref="B102:G102"/>
    <mergeCell ref="B103:F103"/>
    <mergeCell ref="B92:F92"/>
    <mergeCell ref="B93:F93"/>
    <mergeCell ref="B94:F94"/>
    <mergeCell ref="B95:F95"/>
    <mergeCell ref="B96:G96"/>
    <mergeCell ref="B97:F97"/>
    <mergeCell ref="B119:F119"/>
    <mergeCell ref="B121:M121"/>
    <mergeCell ref="B110:F110"/>
    <mergeCell ref="B111:F111"/>
    <mergeCell ref="B112:F112"/>
    <mergeCell ref="B113:F113"/>
    <mergeCell ref="A114:G114"/>
    <mergeCell ref="B117:F117"/>
    <mergeCell ref="B104:F104"/>
    <mergeCell ref="B105:F105"/>
    <mergeCell ref="B106:F106"/>
    <mergeCell ref="B107:F107"/>
    <mergeCell ref="B108:F108"/>
    <mergeCell ref="B109:G109"/>
  </mergeCells>
  <dataValidations count="4">
    <dataValidation type="textLength" allowBlank="1" showInputMessage="1" showErrorMessage="1" prompt="Комірка повинна бути заповнена" sqref="E18:M18" xr:uid="{C56F9EC4-366B-45C0-8D3D-BBE0904EEF3E}">
      <formula1>8</formula1>
      <formula2>10</formula2>
    </dataValidation>
    <dataValidation allowBlank="1" showInputMessage="1" showErrorMessage="1" prompt="Комірка повинна бути заповнена" sqref="E16:M17 E19:M19" xr:uid="{0C47FC8C-A778-4825-8BAF-C1924138A626}"/>
    <dataValidation type="list" allowBlank="1" showInputMessage="1" showErrorMessage="1" sqref="F8" xr:uid="{76C078EA-8D76-4B99-A4C2-4A629BC1B91A}">
      <formula1>"І, ІІ, ІІІ, ІV"</formula1>
    </dataValidation>
    <dataValidation type="list" allowBlank="1" showInputMessage="1" showErrorMessage="1" sqref="H8" xr:uid="{1C26BA0C-B514-4606-9E88-CC6C4B59D21E}">
      <formula1>"2023,2024,2025,2026,2027,2028,2029,2030"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04329-77CC-4C36-8D9F-CF6217E3D927}">
  <dimension ref="A1:M117"/>
  <sheetViews>
    <sheetView workbookViewId="0">
      <selection activeCell="P23" sqref="P23"/>
    </sheetView>
  </sheetViews>
  <sheetFormatPr defaultRowHeight="15" x14ac:dyDescent="0.25"/>
  <cols>
    <col min="1" max="1" width="10.42578125" style="132" customWidth="1"/>
    <col min="2" max="6" width="13.7109375" customWidth="1"/>
    <col min="7" max="7" width="18" customWidth="1"/>
    <col min="8" max="9" width="12.42578125" customWidth="1"/>
    <col min="10" max="10" width="19.42578125" customWidth="1"/>
    <col min="11" max="13" width="12.42578125" customWidth="1"/>
  </cols>
  <sheetData>
    <row r="1" spans="1:13" ht="15.75" x14ac:dyDescent="0.25">
      <c r="A1" s="62"/>
      <c r="B1" s="1"/>
      <c r="C1" s="1"/>
      <c r="D1" s="1"/>
      <c r="E1" s="1"/>
      <c r="F1" s="1"/>
      <c r="G1" s="1"/>
      <c r="H1" s="1"/>
      <c r="I1" s="1"/>
      <c r="J1" s="201" t="s">
        <v>0</v>
      </c>
      <c r="K1" s="201"/>
      <c r="L1" s="201"/>
      <c r="M1" s="201"/>
    </row>
    <row r="2" spans="1:13" ht="15.75" x14ac:dyDescent="0.25">
      <c r="A2" s="62"/>
      <c r="B2" s="1"/>
      <c r="C2" s="1"/>
      <c r="D2" s="1"/>
      <c r="E2" s="1"/>
      <c r="F2" s="1"/>
      <c r="G2" s="1"/>
      <c r="H2" s="1"/>
      <c r="I2" s="1"/>
      <c r="J2" s="202" t="s">
        <v>1</v>
      </c>
      <c r="K2" s="202"/>
      <c r="L2" s="202"/>
      <c r="M2" s="202"/>
    </row>
    <row r="3" spans="1:13" ht="15.75" x14ac:dyDescent="0.25">
      <c r="A3" s="62"/>
      <c r="B3" s="1"/>
      <c r="C3" s="1"/>
      <c r="D3" s="1"/>
      <c r="E3" s="1"/>
      <c r="F3" s="1"/>
      <c r="G3" s="1"/>
      <c r="H3" s="1"/>
      <c r="I3" s="1"/>
      <c r="J3" s="203" t="s">
        <v>2</v>
      </c>
      <c r="K3" s="203"/>
      <c r="L3" s="203"/>
      <c r="M3" s="203"/>
    </row>
    <row r="4" spans="1:13" ht="15.75" x14ac:dyDescent="0.25">
      <c r="A4" s="62"/>
      <c r="B4" s="1"/>
      <c r="C4" s="1"/>
      <c r="D4" s="1"/>
      <c r="E4" s="1"/>
      <c r="F4" s="1"/>
      <c r="G4" s="1"/>
      <c r="H4" s="1"/>
      <c r="I4" s="1"/>
      <c r="J4" s="149" t="s">
        <v>3</v>
      </c>
      <c r="K4" s="149"/>
      <c r="L4" s="149"/>
      <c r="M4" s="149"/>
    </row>
    <row r="5" spans="1:13" ht="15.75" x14ac:dyDescent="0.25">
      <c r="A5" s="62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</row>
    <row r="6" spans="1:13" ht="20.25" x14ac:dyDescent="0.3">
      <c r="A6" s="204" t="s">
        <v>4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</row>
    <row r="7" spans="1:13" ht="20.25" x14ac:dyDescent="0.3">
      <c r="A7" s="205" t="s">
        <v>5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</row>
    <row r="8" spans="1:13" ht="20.25" x14ac:dyDescent="0.3">
      <c r="B8" s="4"/>
      <c r="C8" s="5"/>
      <c r="E8" s="6" t="s">
        <v>6</v>
      </c>
      <c r="F8" s="7" t="s">
        <v>287</v>
      </c>
      <c r="G8" s="8" t="s">
        <v>8</v>
      </c>
      <c r="H8" s="9" t="s">
        <v>9</v>
      </c>
      <c r="I8" s="10" t="s">
        <v>10</v>
      </c>
      <c r="J8" s="11"/>
      <c r="K8" s="12"/>
      <c r="L8" s="12"/>
      <c r="M8" s="3"/>
    </row>
    <row r="9" spans="1:13" ht="15.75" x14ac:dyDescent="0.25">
      <c r="B9" s="13"/>
      <c r="C9" s="14"/>
      <c r="D9" s="15"/>
      <c r="E9" s="15"/>
      <c r="F9" s="16"/>
      <c r="G9" s="17"/>
      <c r="H9" s="18"/>
      <c r="I9" s="18"/>
      <c r="J9" s="18"/>
      <c r="K9" s="18"/>
      <c r="L9" s="18"/>
      <c r="M9" s="18"/>
    </row>
    <row r="10" spans="1:13" ht="15.75" x14ac:dyDescent="0.25">
      <c r="A10" s="192" t="s">
        <v>11</v>
      </c>
      <c r="B10" s="192"/>
      <c r="C10" s="192"/>
      <c r="D10" s="192"/>
      <c r="E10" s="192"/>
      <c r="F10" s="192"/>
      <c r="G10" s="192"/>
      <c r="H10" s="192"/>
      <c r="I10" s="192"/>
      <c r="J10" s="193" t="s">
        <v>12</v>
      </c>
      <c r="K10" s="193"/>
      <c r="L10" s="193"/>
      <c r="M10" s="193"/>
    </row>
    <row r="11" spans="1:13" ht="15.75" x14ac:dyDescent="0.25">
      <c r="A11" s="194" t="s">
        <v>13</v>
      </c>
      <c r="B11" s="194"/>
      <c r="C11" s="194"/>
      <c r="D11" s="194"/>
      <c r="E11" s="194"/>
      <c r="F11" s="194"/>
      <c r="G11" s="194"/>
      <c r="H11" s="194"/>
      <c r="I11" s="194"/>
      <c r="J11" s="195" t="s">
        <v>14</v>
      </c>
      <c r="K11" s="195"/>
      <c r="L11" s="195"/>
      <c r="M11" s="195"/>
    </row>
    <row r="12" spans="1:13" x14ac:dyDescent="0.25">
      <c r="A12" s="196" t="s">
        <v>15</v>
      </c>
      <c r="B12" s="196"/>
      <c r="C12" s="196"/>
      <c r="D12" s="196"/>
      <c r="E12" s="196"/>
      <c r="F12" s="196"/>
      <c r="G12" s="196"/>
      <c r="H12" s="196"/>
      <c r="I12" s="196"/>
      <c r="J12" s="195"/>
      <c r="K12" s="195"/>
      <c r="L12" s="195"/>
      <c r="M12" s="195"/>
    </row>
    <row r="13" spans="1:13" x14ac:dyDescent="0.25">
      <c r="A13" s="197"/>
      <c r="B13" s="197"/>
      <c r="C13" s="197"/>
      <c r="D13" s="197"/>
      <c r="E13" s="197"/>
      <c r="F13" s="197"/>
      <c r="G13" s="197"/>
      <c r="H13" s="197"/>
      <c r="I13" s="197"/>
      <c r="J13" s="195"/>
      <c r="K13" s="195"/>
      <c r="L13" s="195"/>
      <c r="M13" s="195"/>
    </row>
    <row r="14" spans="1:13" ht="16.5" thickBot="1" x14ac:dyDescent="0.3">
      <c r="B14" s="4"/>
      <c r="C14" s="14"/>
      <c r="D14" s="19"/>
      <c r="E14" s="20"/>
      <c r="F14" s="19"/>
      <c r="G14" s="18"/>
      <c r="H14" s="18"/>
      <c r="I14" s="18"/>
      <c r="J14" s="18"/>
      <c r="K14" s="18"/>
    </row>
    <row r="15" spans="1:13" ht="15.75" x14ac:dyDescent="0.25">
      <c r="A15" s="198" t="s">
        <v>16</v>
      </c>
      <c r="B15" s="199"/>
      <c r="C15" s="199"/>
      <c r="D15" s="199"/>
      <c r="E15" s="21"/>
      <c r="F15" s="22"/>
      <c r="G15" s="22"/>
      <c r="H15" s="22"/>
      <c r="I15" s="22"/>
      <c r="J15" s="22"/>
      <c r="K15" s="23"/>
      <c r="L15" s="23"/>
      <c r="M15" s="24"/>
    </row>
    <row r="16" spans="1:13" ht="15.75" x14ac:dyDescent="0.25">
      <c r="A16" s="206" t="s">
        <v>17</v>
      </c>
      <c r="B16" s="207"/>
      <c r="C16" s="207"/>
      <c r="D16" s="207"/>
      <c r="E16" s="208" t="s">
        <v>18</v>
      </c>
      <c r="F16" s="208"/>
      <c r="G16" s="208"/>
      <c r="H16" s="208"/>
      <c r="I16" s="208"/>
      <c r="J16" s="208"/>
      <c r="K16" s="208"/>
      <c r="L16" s="208"/>
      <c r="M16" s="209"/>
    </row>
    <row r="17" spans="1:13" ht="15.75" x14ac:dyDescent="0.25">
      <c r="A17" s="184" t="s">
        <v>19</v>
      </c>
      <c r="B17" s="185"/>
      <c r="C17" s="185"/>
      <c r="D17" s="185"/>
      <c r="E17" s="190" t="s">
        <v>20</v>
      </c>
      <c r="F17" s="190"/>
      <c r="G17" s="190"/>
      <c r="H17" s="190"/>
      <c r="I17" s="190"/>
      <c r="J17" s="190"/>
      <c r="K17" s="190"/>
      <c r="L17" s="190"/>
      <c r="M17" s="191"/>
    </row>
    <row r="18" spans="1:13" ht="15.75" x14ac:dyDescent="0.25">
      <c r="A18" s="184" t="s">
        <v>21</v>
      </c>
      <c r="B18" s="185"/>
      <c r="C18" s="185"/>
      <c r="D18" s="185"/>
      <c r="E18" s="190" t="s">
        <v>22</v>
      </c>
      <c r="F18" s="190"/>
      <c r="G18" s="190"/>
      <c r="H18" s="190"/>
      <c r="I18" s="190"/>
      <c r="J18" s="190"/>
      <c r="K18" s="190"/>
      <c r="L18" s="190"/>
      <c r="M18" s="191"/>
    </row>
    <row r="19" spans="1:13" ht="15.75" x14ac:dyDescent="0.25">
      <c r="A19" s="184" t="s">
        <v>23</v>
      </c>
      <c r="B19" s="185"/>
      <c r="C19" s="185"/>
      <c r="D19" s="185"/>
      <c r="E19" s="186" t="s">
        <v>24</v>
      </c>
      <c r="F19" s="186"/>
      <c r="G19" s="186"/>
      <c r="H19" s="186"/>
      <c r="I19" s="186"/>
      <c r="J19" s="186"/>
      <c r="K19" s="186"/>
      <c r="L19" s="186"/>
      <c r="M19" s="187"/>
    </row>
    <row r="20" spans="1:13" ht="15.75" customHeight="1" thickBot="1" x14ac:dyDescent="0.3">
      <c r="A20" s="25"/>
      <c r="B20" s="26"/>
      <c r="C20" s="27"/>
      <c r="D20" s="27"/>
      <c r="E20" s="188"/>
      <c r="F20" s="188"/>
      <c r="G20" s="188"/>
      <c r="H20" s="188"/>
      <c r="I20" s="188"/>
      <c r="J20" s="188"/>
      <c r="K20" s="188"/>
      <c r="L20" s="188"/>
      <c r="M20" s="189"/>
    </row>
    <row r="21" spans="1:13" x14ac:dyDescent="0.25">
      <c r="A21" s="133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15.75" x14ac:dyDescent="0.25">
      <c r="A22" s="156" t="s">
        <v>25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</row>
    <row r="23" spans="1:13" x14ac:dyDescent="0.25">
      <c r="A23" s="200"/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</row>
    <row r="24" spans="1:13" ht="135" x14ac:dyDescent="0.25">
      <c r="A24" s="28" t="s">
        <v>26</v>
      </c>
      <c r="B24" s="151" t="s">
        <v>27</v>
      </c>
      <c r="C24" s="181"/>
      <c r="D24" s="181"/>
      <c r="E24" s="181"/>
      <c r="F24" s="181"/>
      <c r="G24" s="181"/>
      <c r="H24" s="28" t="s">
        <v>28</v>
      </c>
      <c r="I24" s="28" t="s">
        <v>29</v>
      </c>
      <c r="J24" s="28" t="s">
        <v>30</v>
      </c>
      <c r="K24" s="28" t="s">
        <v>31</v>
      </c>
      <c r="L24" s="28" t="s">
        <v>32</v>
      </c>
      <c r="M24" s="28" t="s">
        <v>33</v>
      </c>
    </row>
    <row r="25" spans="1:13" x14ac:dyDescent="0.25">
      <c r="A25" s="28" t="s">
        <v>34</v>
      </c>
      <c r="B25" s="182" t="s">
        <v>35</v>
      </c>
      <c r="C25" s="183"/>
      <c r="D25" s="183"/>
      <c r="E25" s="183"/>
      <c r="F25" s="183"/>
      <c r="G25" s="183"/>
      <c r="H25" s="28" t="s">
        <v>36</v>
      </c>
      <c r="I25" s="28">
        <v>1</v>
      </c>
      <c r="J25" s="28">
        <v>2</v>
      </c>
      <c r="K25" s="28">
        <v>3</v>
      </c>
      <c r="L25" s="28">
        <v>4</v>
      </c>
      <c r="M25" s="28">
        <v>5</v>
      </c>
    </row>
    <row r="26" spans="1:13" ht="15.75" x14ac:dyDescent="0.25">
      <c r="A26" s="29" t="s">
        <v>37</v>
      </c>
      <c r="B26" s="150" t="s">
        <v>38</v>
      </c>
      <c r="C26" s="150"/>
      <c r="D26" s="150"/>
      <c r="E26" s="150"/>
      <c r="F26" s="150"/>
      <c r="G26" s="152"/>
      <c r="H26" s="31" t="s">
        <v>39</v>
      </c>
      <c r="I26" s="32">
        <f>SUM(I27:I35,I36)</f>
        <v>1575</v>
      </c>
      <c r="J26" s="33"/>
      <c r="K26" s="34">
        <f>IF(SUM(I27:I35,I36)=0,0,(SUMPRODUCT(K27:K35,I27:I35)+K36*I36)/SUM(I27:I35,I36))</f>
        <v>14.948571428571428</v>
      </c>
      <c r="L26" s="35">
        <f>SUM(L27:L35,L36)</f>
        <v>0</v>
      </c>
      <c r="M26" s="36">
        <v>0</v>
      </c>
    </row>
    <row r="27" spans="1:13" ht="48" customHeight="1" x14ac:dyDescent="0.25">
      <c r="A27" s="29" t="s">
        <v>40</v>
      </c>
      <c r="B27" s="177" t="s">
        <v>41</v>
      </c>
      <c r="C27" s="178"/>
      <c r="D27" s="178"/>
      <c r="E27" s="178"/>
      <c r="F27" s="178"/>
      <c r="G27" s="178"/>
      <c r="H27" s="31" t="s">
        <v>42</v>
      </c>
      <c r="I27" s="37"/>
      <c r="J27" s="38" t="s">
        <v>43</v>
      </c>
      <c r="K27" s="39"/>
      <c r="L27" s="38"/>
      <c r="M27" s="36">
        <v>0</v>
      </c>
    </row>
    <row r="28" spans="1:13" ht="32.1" customHeight="1" x14ac:dyDescent="0.25">
      <c r="A28" s="29" t="s">
        <v>44</v>
      </c>
      <c r="B28" s="177" t="s">
        <v>45</v>
      </c>
      <c r="C28" s="178"/>
      <c r="D28" s="178"/>
      <c r="E28" s="178"/>
      <c r="F28" s="178"/>
      <c r="G28" s="178"/>
      <c r="H28" s="31" t="s">
        <v>46</v>
      </c>
      <c r="I28" s="37"/>
      <c r="J28" s="38" t="s">
        <v>43</v>
      </c>
      <c r="K28" s="39"/>
      <c r="L28" s="38"/>
      <c r="M28" s="36">
        <v>0</v>
      </c>
    </row>
    <row r="29" spans="1:13" ht="32.1" customHeight="1" x14ac:dyDescent="0.25">
      <c r="A29" s="29" t="s">
        <v>47</v>
      </c>
      <c r="B29" s="177" t="s">
        <v>48</v>
      </c>
      <c r="C29" s="178"/>
      <c r="D29" s="178"/>
      <c r="E29" s="178"/>
      <c r="F29" s="178"/>
      <c r="G29" s="178"/>
      <c r="H29" s="31" t="s">
        <v>49</v>
      </c>
      <c r="I29" s="37"/>
      <c r="J29" s="38" t="s">
        <v>43</v>
      </c>
      <c r="K29" s="39"/>
      <c r="L29" s="38"/>
      <c r="M29" s="36">
        <v>0</v>
      </c>
    </row>
    <row r="30" spans="1:13" ht="32.1" customHeight="1" x14ac:dyDescent="0.25">
      <c r="A30" s="29" t="s">
        <v>50</v>
      </c>
      <c r="B30" s="177" t="s">
        <v>51</v>
      </c>
      <c r="C30" s="178"/>
      <c r="D30" s="178"/>
      <c r="E30" s="178"/>
      <c r="F30" s="178"/>
      <c r="G30" s="178"/>
      <c r="H30" s="31" t="s">
        <v>52</v>
      </c>
      <c r="I30" s="37">
        <v>474</v>
      </c>
      <c r="J30" s="38" t="s">
        <v>43</v>
      </c>
      <c r="K30" s="39">
        <v>4.0738396624472575</v>
      </c>
      <c r="L30" s="38"/>
      <c r="M30" s="36">
        <v>0</v>
      </c>
    </row>
    <row r="31" spans="1:13" ht="48" customHeight="1" x14ac:dyDescent="0.25">
      <c r="A31" s="29" t="s">
        <v>53</v>
      </c>
      <c r="B31" s="157" t="s">
        <v>54</v>
      </c>
      <c r="C31" s="158"/>
      <c r="D31" s="158"/>
      <c r="E31" s="158"/>
      <c r="F31" s="158"/>
      <c r="G31" s="159"/>
      <c r="H31" s="31" t="s">
        <v>55</v>
      </c>
      <c r="I31" s="37"/>
      <c r="J31" s="40" t="s">
        <v>56</v>
      </c>
      <c r="K31" s="39"/>
      <c r="L31" s="38"/>
      <c r="M31" s="36">
        <v>0</v>
      </c>
    </row>
    <row r="32" spans="1:13" ht="48" customHeight="1" x14ac:dyDescent="0.25">
      <c r="A32" s="29" t="s">
        <v>57</v>
      </c>
      <c r="B32" s="179" t="s">
        <v>58</v>
      </c>
      <c r="C32" s="180"/>
      <c r="D32" s="180"/>
      <c r="E32" s="180"/>
      <c r="F32" s="180"/>
      <c r="G32" s="180"/>
      <c r="H32" s="31" t="s">
        <v>59</v>
      </c>
      <c r="I32" s="37">
        <v>199</v>
      </c>
      <c r="J32" s="38" t="s">
        <v>43</v>
      </c>
      <c r="K32" s="39">
        <v>6.2261306532663321</v>
      </c>
      <c r="L32" s="38"/>
      <c r="M32" s="36">
        <v>0</v>
      </c>
    </row>
    <row r="33" spans="1:13" ht="32.1" customHeight="1" x14ac:dyDescent="0.25">
      <c r="A33" s="29" t="s">
        <v>60</v>
      </c>
      <c r="B33" s="179" t="s">
        <v>61</v>
      </c>
      <c r="C33" s="180"/>
      <c r="D33" s="180"/>
      <c r="E33" s="180"/>
      <c r="F33" s="180"/>
      <c r="G33" s="180"/>
      <c r="H33" s="31" t="s">
        <v>62</v>
      </c>
      <c r="I33" s="37"/>
      <c r="J33" s="38" t="s">
        <v>56</v>
      </c>
      <c r="K33" s="39"/>
      <c r="L33" s="38"/>
      <c r="M33" s="36">
        <v>0</v>
      </c>
    </row>
    <row r="34" spans="1:13" ht="80.099999999999994" customHeight="1" x14ac:dyDescent="0.25">
      <c r="A34" s="29" t="s">
        <v>63</v>
      </c>
      <c r="B34" s="157" t="s">
        <v>288</v>
      </c>
      <c r="C34" s="158"/>
      <c r="D34" s="158"/>
      <c r="E34" s="158"/>
      <c r="F34" s="158"/>
      <c r="G34" s="159"/>
      <c r="H34" s="31" t="s">
        <v>65</v>
      </c>
      <c r="I34" s="37">
        <v>299</v>
      </c>
      <c r="J34" s="41" t="s">
        <v>66</v>
      </c>
      <c r="K34" s="39">
        <v>61.371237458193981</v>
      </c>
      <c r="L34" s="38"/>
      <c r="M34" s="36">
        <v>0</v>
      </c>
    </row>
    <row r="35" spans="1:13" ht="80.099999999999994" customHeight="1" x14ac:dyDescent="0.25">
      <c r="A35" s="29" t="s">
        <v>67</v>
      </c>
      <c r="B35" s="177" t="s">
        <v>289</v>
      </c>
      <c r="C35" s="178"/>
      <c r="D35" s="178"/>
      <c r="E35" s="178"/>
      <c r="F35" s="178"/>
      <c r="G35" s="178"/>
      <c r="H35" s="31" t="s">
        <v>69</v>
      </c>
      <c r="I35" s="37"/>
      <c r="J35" s="38" t="s">
        <v>290</v>
      </c>
      <c r="K35" s="39"/>
      <c r="L35" s="38"/>
      <c r="M35" s="36">
        <v>0</v>
      </c>
    </row>
    <row r="36" spans="1:13" ht="32.1" customHeight="1" x14ac:dyDescent="0.25">
      <c r="A36" s="29" t="s">
        <v>78</v>
      </c>
      <c r="B36" s="162" t="s">
        <v>291</v>
      </c>
      <c r="C36" s="171"/>
      <c r="D36" s="171"/>
      <c r="E36" s="171"/>
      <c r="F36" s="171"/>
      <c r="G36" s="172"/>
      <c r="H36" s="31" t="s">
        <v>80</v>
      </c>
      <c r="I36" s="32">
        <f>SUM(I37:I38)</f>
        <v>603</v>
      </c>
      <c r="J36" s="33"/>
      <c r="K36" s="34">
        <f>IF(SUM(I37:I38)=0,0,SUMPRODUCT(K37:K38,I37:I38)/SUM(I37:I38))</f>
        <v>3.3565505804311773</v>
      </c>
      <c r="L36" s="35">
        <f>SUM(L37:L38)</f>
        <v>0</v>
      </c>
      <c r="M36" s="36">
        <v>0</v>
      </c>
    </row>
    <row r="37" spans="1:13" ht="15.75" x14ac:dyDescent="0.25">
      <c r="A37" s="29" t="s">
        <v>81</v>
      </c>
      <c r="B37" s="162" t="s">
        <v>71</v>
      </c>
      <c r="C37" s="171"/>
      <c r="D37" s="171"/>
      <c r="E37" s="171"/>
      <c r="F37" s="171"/>
      <c r="G37" s="172"/>
      <c r="H37" s="31" t="s">
        <v>82</v>
      </c>
      <c r="I37" s="37">
        <v>328</v>
      </c>
      <c r="J37" s="40" t="s">
        <v>83</v>
      </c>
      <c r="K37" s="39">
        <v>2.3841463414634148</v>
      </c>
      <c r="L37" s="38"/>
      <c r="M37" s="36">
        <v>0</v>
      </c>
    </row>
    <row r="38" spans="1:13" ht="15.75" x14ac:dyDescent="0.25">
      <c r="A38" s="29" t="s">
        <v>84</v>
      </c>
      <c r="B38" s="164" t="s">
        <v>75</v>
      </c>
      <c r="C38" s="165"/>
      <c r="D38" s="165"/>
      <c r="E38" s="165"/>
      <c r="F38" s="165"/>
      <c r="G38" s="165"/>
      <c r="H38" s="31" t="s">
        <v>85</v>
      </c>
      <c r="I38" s="37">
        <v>275</v>
      </c>
      <c r="J38" s="40" t="s">
        <v>43</v>
      </c>
      <c r="K38" s="39">
        <v>4.5163636363636366</v>
      </c>
      <c r="L38" s="38"/>
      <c r="M38" s="36">
        <v>0</v>
      </c>
    </row>
    <row r="39" spans="1:13" ht="15.75" x14ac:dyDescent="0.25">
      <c r="A39" s="29" t="s">
        <v>86</v>
      </c>
      <c r="B39" s="150" t="s">
        <v>87</v>
      </c>
      <c r="C39" s="150"/>
      <c r="D39" s="150"/>
      <c r="E39" s="150"/>
      <c r="F39" s="150"/>
      <c r="G39" s="152"/>
      <c r="H39" s="31" t="s">
        <v>88</v>
      </c>
      <c r="I39" s="32">
        <f>SUM(I40:I43)</f>
        <v>101</v>
      </c>
      <c r="J39" s="33"/>
      <c r="K39" s="34">
        <f>IF(SUM(I40:I43)=0,0,SUMPRODUCT(K40:K43,I40:I43)/SUM(I40:I43))</f>
        <v>4.3267326732673261</v>
      </c>
      <c r="L39" s="35">
        <f>SUM(L40:L43)</f>
        <v>0</v>
      </c>
      <c r="M39" s="36">
        <v>0</v>
      </c>
    </row>
    <row r="40" spans="1:13" ht="32.1" customHeight="1" x14ac:dyDescent="0.25">
      <c r="A40" s="29" t="s">
        <v>89</v>
      </c>
      <c r="B40" s="150" t="s">
        <v>90</v>
      </c>
      <c r="C40" s="150"/>
      <c r="D40" s="150"/>
      <c r="E40" s="150"/>
      <c r="F40" s="150"/>
      <c r="G40" s="152"/>
      <c r="H40" s="31" t="s">
        <v>91</v>
      </c>
      <c r="I40" s="37"/>
      <c r="J40" s="38" t="s">
        <v>43</v>
      </c>
      <c r="K40" s="39"/>
      <c r="L40" s="38"/>
      <c r="M40" s="36">
        <v>0</v>
      </c>
    </row>
    <row r="41" spans="1:13" ht="32.1" customHeight="1" x14ac:dyDescent="0.25">
      <c r="A41" s="29" t="s">
        <v>92</v>
      </c>
      <c r="B41" s="150" t="s">
        <v>93</v>
      </c>
      <c r="C41" s="150"/>
      <c r="D41" s="150"/>
      <c r="E41" s="150"/>
      <c r="F41" s="150"/>
      <c r="G41" s="152"/>
      <c r="H41" s="31" t="s">
        <v>94</v>
      </c>
      <c r="I41" s="37">
        <v>77</v>
      </c>
      <c r="J41" s="38" t="s">
        <v>43</v>
      </c>
      <c r="K41" s="39">
        <v>4.0519480519480515</v>
      </c>
      <c r="L41" s="38"/>
      <c r="M41" s="36">
        <v>0</v>
      </c>
    </row>
    <row r="42" spans="1:13" ht="48" customHeight="1" x14ac:dyDescent="0.25">
      <c r="A42" s="29" t="s">
        <v>95</v>
      </c>
      <c r="B42" s="150" t="s">
        <v>96</v>
      </c>
      <c r="C42" s="150"/>
      <c r="D42" s="150"/>
      <c r="E42" s="150"/>
      <c r="F42" s="150"/>
      <c r="G42" s="152"/>
      <c r="H42" s="31" t="s">
        <v>97</v>
      </c>
      <c r="I42" s="37">
        <v>12</v>
      </c>
      <c r="J42" s="38" t="s">
        <v>43</v>
      </c>
      <c r="K42" s="39">
        <v>5.083333333333333</v>
      </c>
      <c r="L42" s="38"/>
      <c r="M42" s="36">
        <v>0</v>
      </c>
    </row>
    <row r="43" spans="1:13" ht="32.1" customHeight="1" x14ac:dyDescent="0.25">
      <c r="A43" s="29" t="s">
        <v>98</v>
      </c>
      <c r="B43" s="150" t="s">
        <v>99</v>
      </c>
      <c r="C43" s="150"/>
      <c r="D43" s="150"/>
      <c r="E43" s="150"/>
      <c r="F43" s="150"/>
      <c r="G43" s="152"/>
      <c r="H43" s="31" t="s">
        <v>100</v>
      </c>
      <c r="I43" s="37">
        <v>12</v>
      </c>
      <c r="J43" s="38" t="s">
        <v>43</v>
      </c>
      <c r="K43" s="39">
        <v>5.333333333333333</v>
      </c>
      <c r="L43" s="38"/>
      <c r="M43" s="36">
        <v>0</v>
      </c>
    </row>
    <row r="44" spans="1:13" ht="15.75" x14ac:dyDescent="0.25">
      <c r="A44" s="29" t="s">
        <v>101</v>
      </c>
      <c r="B44" s="162" t="s">
        <v>102</v>
      </c>
      <c r="C44" s="163"/>
      <c r="D44" s="163"/>
      <c r="E44" s="163"/>
      <c r="F44" s="163"/>
      <c r="G44" s="163"/>
      <c r="H44" s="31" t="s">
        <v>103</v>
      </c>
      <c r="I44" s="32">
        <f>SUM(I45,I46,I49)</f>
        <v>180</v>
      </c>
      <c r="J44" s="33"/>
      <c r="K44" s="34">
        <f>IF(SUM(I45:I46,I49)=0,0,(K45*I45+K46*I46+K49*I49)/SUM(I45:I46,I49))</f>
        <v>6.1611111111111114</v>
      </c>
      <c r="L44" s="35">
        <f>SUM(L45,L46,L49)</f>
        <v>0</v>
      </c>
      <c r="M44" s="36">
        <v>0</v>
      </c>
    </row>
    <row r="45" spans="1:13" ht="47.25" x14ac:dyDescent="0.25">
      <c r="A45" s="29" t="s">
        <v>104</v>
      </c>
      <c r="B45" s="166" t="s">
        <v>105</v>
      </c>
      <c r="C45" s="163"/>
      <c r="D45" s="163"/>
      <c r="E45" s="163"/>
      <c r="F45" s="163"/>
      <c r="G45" s="163"/>
      <c r="H45" s="31" t="s">
        <v>106</v>
      </c>
      <c r="I45" s="37">
        <v>42</v>
      </c>
      <c r="J45" s="38" t="s">
        <v>107</v>
      </c>
      <c r="K45" s="39">
        <v>21.666666666666668</v>
      </c>
      <c r="L45" s="38"/>
      <c r="M45" s="36">
        <v>0</v>
      </c>
    </row>
    <row r="46" spans="1:13" ht="48" customHeight="1" x14ac:dyDescent="0.25">
      <c r="A46" s="29" t="s">
        <v>108</v>
      </c>
      <c r="B46" s="162" t="s">
        <v>109</v>
      </c>
      <c r="C46" s="163"/>
      <c r="D46" s="163"/>
      <c r="E46" s="163"/>
      <c r="F46" s="163"/>
      <c r="G46" s="163"/>
      <c r="H46" s="31" t="s">
        <v>110</v>
      </c>
      <c r="I46" s="32">
        <f>SUM(I47:I48)</f>
        <v>129</v>
      </c>
      <c r="J46" s="33"/>
      <c r="K46" s="34">
        <f>IF(SUM(I47:I48)=0,0,SUMPRODUCT(K47:K48,I47:I48)/SUM(I47:I48))</f>
        <v>1.4573643410852712</v>
      </c>
      <c r="L46" s="35">
        <f>SUM(L47:L48)</f>
        <v>0</v>
      </c>
      <c r="M46" s="36">
        <v>0</v>
      </c>
    </row>
    <row r="47" spans="1:13" ht="15.75" x14ac:dyDescent="0.25">
      <c r="A47" s="29" t="s">
        <v>111</v>
      </c>
      <c r="B47" s="162" t="s">
        <v>112</v>
      </c>
      <c r="C47" s="171"/>
      <c r="D47" s="171"/>
      <c r="E47" s="171"/>
      <c r="F47" s="171"/>
      <c r="G47" s="172"/>
      <c r="H47" s="31" t="s">
        <v>113</v>
      </c>
      <c r="I47" s="37">
        <v>44</v>
      </c>
      <c r="J47" s="38" t="s">
        <v>114</v>
      </c>
      <c r="K47" s="39">
        <v>1</v>
      </c>
      <c r="L47" s="38"/>
      <c r="M47" s="36">
        <v>0</v>
      </c>
    </row>
    <row r="48" spans="1:13" ht="15.75" x14ac:dyDescent="0.25">
      <c r="A48" s="29" t="s">
        <v>115</v>
      </c>
      <c r="B48" s="164" t="s">
        <v>75</v>
      </c>
      <c r="C48" s="165"/>
      <c r="D48" s="165"/>
      <c r="E48" s="165"/>
      <c r="F48" s="165"/>
      <c r="G48" s="165"/>
      <c r="H48" s="31" t="s">
        <v>116</v>
      </c>
      <c r="I48" s="37">
        <v>85</v>
      </c>
      <c r="J48" s="38" t="s">
        <v>117</v>
      </c>
      <c r="K48" s="39">
        <v>1.6941176470588235</v>
      </c>
      <c r="L48" s="38"/>
      <c r="M48" s="36">
        <v>0</v>
      </c>
    </row>
    <row r="49" spans="1:13" ht="32.1" customHeight="1" x14ac:dyDescent="0.25">
      <c r="A49" s="29" t="s">
        <v>118</v>
      </c>
      <c r="B49" s="175" t="s">
        <v>119</v>
      </c>
      <c r="C49" s="176"/>
      <c r="D49" s="176"/>
      <c r="E49" s="176"/>
      <c r="F49" s="176"/>
      <c r="G49" s="176"/>
      <c r="H49" s="31" t="s">
        <v>120</v>
      </c>
      <c r="I49" s="32">
        <f>SUM(I50:I51)</f>
        <v>9</v>
      </c>
      <c r="J49" s="33"/>
      <c r="K49" s="34">
        <f>IF(SUM(I50:I51)=0,0,SUMPRODUCT(K50:K51,I50:I51)/SUM(I50:I51))</f>
        <v>1.2222222222222223</v>
      </c>
      <c r="L49" s="35">
        <f>SUM(L50:L51)</f>
        <v>0</v>
      </c>
      <c r="M49" s="36">
        <v>0</v>
      </c>
    </row>
    <row r="50" spans="1:13" ht="15.75" x14ac:dyDescent="0.25">
      <c r="A50" s="29" t="s">
        <v>121</v>
      </c>
      <c r="B50" s="162" t="s">
        <v>71</v>
      </c>
      <c r="C50" s="171"/>
      <c r="D50" s="171"/>
      <c r="E50" s="171"/>
      <c r="F50" s="171"/>
      <c r="G50" s="172"/>
      <c r="H50" s="31" t="s">
        <v>122</v>
      </c>
      <c r="I50" s="42">
        <v>2</v>
      </c>
      <c r="J50" s="40" t="s">
        <v>83</v>
      </c>
      <c r="K50" s="39">
        <v>2</v>
      </c>
      <c r="L50" s="43"/>
      <c r="M50" s="36">
        <v>0</v>
      </c>
    </row>
    <row r="51" spans="1:13" ht="15.75" x14ac:dyDescent="0.25">
      <c r="A51" s="29" t="s">
        <v>123</v>
      </c>
      <c r="B51" s="164" t="s">
        <v>75</v>
      </c>
      <c r="C51" s="165"/>
      <c r="D51" s="165"/>
      <c r="E51" s="165"/>
      <c r="F51" s="165"/>
      <c r="G51" s="165"/>
      <c r="H51" s="31" t="s">
        <v>124</v>
      </c>
      <c r="I51" s="44">
        <v>7</v>
      </c>
      <c r="J51" s="40" t="s">
        <v>43</v>
      </c>
      <c r="K51" s="39">
        <v>1</v>
      </c>
      <c r="L51" s="45"/>
      <c r="M51" s="36">
        <v>0</v>
      </c>
    </row>
    <row r="52" spans="1:13" ht="15.75" x14ac:dyDescent="0.25">
      <c r="A52" s="29" t="s">
        <v>125</v>
      </c>
      <c r="B52" s="166" t="s">
        <v>126</v>
      </c>
      <c r="C52" s="163"/>
      <c r="D52" s="163"/>
      <c r="E52" s="163"/>
      <c r="F52" s="163"/>
      <c r="G52" s="167"/>
      <c r="H52" s="31" t="s">
        <v>127</v>
      </c>
      <c r="I52" s="32">
        <f>SUM(I53,I56)</f>
        <v>0</v>
      </c>
      <c r="J52" s="33"/>
      <c r="K52" s="34">
        <f>IF(SUM(I53,I56)=0,0,(K53*I53+K56*I56)/SUM(I53,I56))</f>
        <v>0</v>
      </c>
      <c r="L52" s="35">
        <f>SUM(L53,L56)</f>
        <v>0</v>
      </c>
      <c r="M52" s="36">
        <v>0</v>
      </c>
    </row>
    <row r="53" spans="1:13" ht="32.1" customHeight="1" x14ac:dyDescent="0.25">
      <c r="A53" s="29" t="s">
        <v>128</v>
      </c>
      <c r="B53" s="168" t="s">
        <v>129</v>
      </c>
      <c r="C53" s="169"/>
      <c r="D53" s="169"/>
      <c r="E53" s="169"/>
      <c r="F53" s="169"/>
      <c r="G53" s="170"/>
      <c r="H53" s="31" t="s">
        <v>130</v>
      </c>
      <c r="I53" s="32">
        <f>SUM(I54:I55)</f>
        <v>0</v>
      </c>
      <c r="J53" s="33"/>
      <c r="K53" s="34">
        <f>IF(SUM(I54:I55)=0,0,SUMPRODUCT(K54:K55,I54:I55)/SUM(I54:I55))</f>
        <v>0</v>
      </c>
      <c r="L53" s="35">
        <f>SUM(L54:L55)</f>
        <v>0</v>
      </c>
      <c r="M53" s="36">
        <v>0</v>
      </c>
    </row>
    <row r="54" spans="1:13" ht="15.75" x14ac:dyDescent="0.25">
      <c r="A54" s="29" t="s">
        <v>131</v>
      </c>
      <c r="B54" s="162" t="s">
        <v>71</v>
      </c>
      <c r="C54" s="171"/>
      <c r="D54" s="171"/>
      <c r="E54" s="171"/>
      <c r="F54" s="171"/>
      <c r="G54" s="172"/>
      <c r="H54" s="31" t="s">
        <v>132</v>
      </c>
      <c r="I54" s="44"/>
      <c r="J54" s="38" t="s">
        <v>114</v>
      </c>
      <c r="K54" s="39"/>
      <c r="L54" s="46"/>
      <c r="M54" s="36">
        <v>0</v>
      </c>
    </row>
    <row r="55" spans="1:13" ht="15.75" x14ac:dyDescent="0.25">
      <c r="A55" s="29" t="s">
        <v>133</v>
      </c>
      <c r="B55" s="164" t="s">
        <v>75</v>
      </c>
      <c r="C55" s="165"/>
      <c r="D55" s="165"/>
      <c r="E55" s="165"/>
      <c r="F55" s="165"/>
      <c r="G55" s="165"/>
      <c r="H55" s="31" t="s">
        <v>134</v>
      </c>
      <c r="I55" s="44"/>
      <c r="J55" s="38" t="s">
        <v>117</v>
      </c>
      <c r="K55" s="39"/>
      <c r="L55" s="45"/>
      <c r="M55" s="36">
        <v>0</v>
      </c>
    </row>
    <row r="56" spans="1:13" ht="15.75" x14ac:dyDescent="0.25">
      <c r="A56" s="29" t="s">
        <v>135</v>
      </c>
      <c r="B56" s="173" t="s">
        <v>136</v>
      </c>
      <c r="C56" s="174"/>
      <c r="D56" s="174"/>
      <c r="E56" s="174"/>
      <c r="F56" s="174"/>
      <c r="G56" s="174"/>
      <c r="H56" s="31" t="s">
        <v>137</v>
      </c>
      <c r="I56" s="47"/>
      <c r="J56" s="40" t="s">
        <v>83</v>
      </c>
      <c r="K56" s="39"/>
      <c r="L56" s="46"/>
      <c r="M56" s="36">
        <v>0</v>
      </c>
    </row>
    <row r="57" spans="1:13" ht="15.75" x14ac:dyDescent="0.25">
      <c r="A57" s="29" t="s">
        <v>138</v>
      </c>
      <c r="B57" s="162" t="s">
        <v>139</v>
      </c>
      <c r="C57" s="163"/>
      <c r="D57" s="163"/>
      <c r="E57" s="163"/>
      <c r="F57" s="163"/>
      <c r="G57" s="163"/>
      <c r="H57" s="31" t="s">
        <v>140</v>
      </c>
      <c r="I57" s="32">
        <f>SUM(I58:I60)</f>
        <v>218</v>
      </c>
      <c r="J57" s="33"/>
      <c r="K57" s="34">
        <f>IF(SUM(I58:I60)=0,0,SUMPRODUCT(K58:K60,I58:I60)/SUM(I58:I60))</f>
        <v>7.0504587155963305</v>
      </c>
      <c r="L57" s="35">
        <f>SUM(L58:L60)</f>
        <v>0</v>
      </c>
      <c r="M57" s="36">
        <v>0</v>
      </c>
    </row>
    <row r="58" spans="1:13" ht="32.1" customHeight="1" x14ac:dyDescent="0.25">
      <c r="A58" s="29" t="s">
        <v>141</v>
      </c>
      <c r="B58" s="157" t="s">
        <v>142</v>
      </c>
      <c r="C58" s="158"/>
      <c r="D58" s="158"/>
      <c r="E58" s="158"/>
      <c r="F58" s="158"/>
      <c r="G58" s="159"/>
      <c r="H58" s="31" t="s">
        <v>143</v>
      </c>
      <c r="I58" s="44">
        <v>57</v>
      </c>
      <c r="J58" s="40" t="s">
        <v>144</v>
      </c>
      <c r="K58" s="48">
        <v>13.614035087719298</v>
      </c>
      <c r="L58" s="46"/>
      <c r="M58" s="36">
        <v>0</v>
      </c>
    </row>
    <row r="59" spans="1:13" ht="32.1" customHeight="1" x14ac:dyDescent="0.25">
      <c r="A59" s="29" t="s">
        <v>145</v>
      </c>
      <c r="B59" s="157" t="s">
        <v>146</v>
      </c>
      <c r="C59" s="158"/>
      <c r="D59" s="158"/>
      <c r="E59" s="158"/>
      <c r="F59" s="158"/>
      <c r="G59" s="159"/>
      <c r="H59" s="31" t="s">
        <v>147</v>
      </c>
      <c r="I59" s="44">
        <v>26</v>
      </c>
      <c r="J59" s="40" t="s">
        <v>43</v>
      </c>
      <c r="K59" s="48">
        <v>3.8076923076923075</v>
      </c>
      <c r="L59" s="46"/>
      <c r="M59" s="36">
        <v>0</v>
      </c>
    </row>
    <row r="60" spans="1:13" ht="48" customHeight="1" x14ac:dyDescent="0.25">
      <c r="A60" s="29" t="s">
        <v>148</v>
      </c>
      <c r="B60" s="157" t="s">
        <v>149</v>
      </c>
      <c r="C60" s="158"/>
      <c r="D60" s="158"/>
      <c r="E60" s="158"/>
      <c r="F60" s="158"/>
      <c r="G60" s="159"/>
      <c r="H60" s="31" t="s">
        <v>150</v>
      </c>
      <c r="I60" s="44">
        <v>135</v>
      </c>
      <c r="J60" s="40" t="s">
        <v>43</v>
      </c>
      <c r="K60" s="48">
        <v>4.9037037037037035</v>
      </c>
      <c r="L60" s="46"/>
      <c r="M60" s="36">
        <v>0</v>
      </c>
    </row>
    <row r="61" spans="1:13" ht="32.1" customHeight="1" x14ac:dyDescent="0.25">
      <c r="A61" s="29" t="s">
        <v>151</v>
      </c>
      <c r="B61" s="157" t="s">
        <v>152</v>
      </c>
      <c r="C61" s="158"/>
      <c r="D61" s="158"/>
      <c r="E61" s="158"/>
      <c r="F61" s="158"/>
      <c r="G61" s="159"/>
      <c r="H61" s="31" t="s">
        <v>153</v>
      </c>
      <c r="I61" s="32">
        <f>SUM(I62:I64)</f>
        <v>187</v>
      </c>
      <c r="J61" s="33"/>
      <c r="K61" s="34">
        <f>IF(SUM(I62:I64)=0,0,SUMPRODUCT(K62:K64,I62:I64)/SUM(I62:I64))</f>
        <v>13.866310160427808</v>
      </c>
      <c r="L61" s="35">
        <f>SUM(L62:L64)</f>
        <v>0</v>
      </c>
      <c r="M61" s="36">
        <v>0</v>
      </c>
    </row>
    <row r="62" spans="1:13" ht="48" customHeight="1" x14ac:dyDescent="0.25">
      <c r="A62" s="29" t="s">
        <v>154</v>
      </c>
      <c r="B62" s="157" t="s">
        <v>155</v>
      </c>
      <c r="C62" s="158"/>
      <c r="D62" s="158"/>
      <c r="E62" s="158"/>
      <c r="F62" s="158"/>
      <c r="G62" s="159"/>
      <c r="H62" s="31" t="s">
        <v>156</v>
      </c>
      <c r="I62" s="44">
        <v>118</v>
      </c>
      <c r="J62" s="38" t="s">
        <v>157</v>
      </c>
      <c r="K62" s="48">
        <v>19.288135593220339</v>
      </c>
      <c r="L62" s="45"/>
      <c r="M62" s="36">
        <v>0</v>
      </c>
    </row>
    <row r="63" spans="1:13" ht="32.1" customHeight="1" x14ac:dyDescent="0.25">
      <c r="A63" s="29" t="s">
        <v>158</v>
      </c>
      <c r="B63" s="157" t="s">
        <v>159</v>
      </c>
      <c r="C63" s="158"/>
      <c r="D63" s="158"/>
      <c r="E63" s="158"/>
      <c r="F63" s="158"/>
      <c r="G63" s="159"/>
      <c r="H63" s="31" t="s">
        <v>160</v>
      </c>
      <c r="I63" s="44">
        <v>59</v>
      </c>
      <c r="J63" s="38" t="s">
        <v>83</v>
      </c>
      <c r="K63" s="48">
        <v>3.847457627118644</v>
      </c>
      <c r="L63" s="45"/>
      <c r="M63" s="36">
        <v>0</v>
      </c>
    </row>
    <row r="64" spans="1:13" ht="32.1" customHeight="1" x14ac:dyDescent="0.25">
      <c r="A64" s="29" t="s">
        <v>161</v>
      </c>
      <c r="B64" s="157" t="s">
        <v>162</v>
      </c>
      <c r="C64" s="158"/>
      <c r="D64" s="158"/>
      <c r="E64" s="158"/>
      <c r="F64" s="158"/>
      <c r="G64" s="159"/>
      <c r="H64" s="31" t="s">
        <v>163</v>
      </c>
      <c r="I64" s="44">
        <v>10</v>
      </c>
      <c r="J64" s="38" t="s">
        <v>56</v>
      </c>
      <c r="K64" s="48">
        <v>9</v>
      </c>
      <c r="L64" s="45"/>
      <c r="M64" s="36">
        <v>0</v>
      </c>
    </row>
    <row r="65" spans="1:13" ht="63.95" customHeight="1" x14ac:dyDescent="0.25">
      <c r="A65" s="29" t="s">
        <v>164</v>
      </c>
      <c r="B65" s="157" t="s">
        <v>165</v>
      </c>
      <c r="C65" s="158"/>
      <c r="D65" s="158"/>
      <c r="E65" s="158"/>
      <c r="F65" s="158"/>
      <c r="G65" s="159"/>
      <c r="H65" s="31" t="s">
        <v>166</v>
      </c>
      <c r="I65" s="44">
        <v>614</v>
      </c>
      <c r="J65" s="38" t="s">
        <v>167</v>
      </c>
      <c r="K65" s="48">
        <v>35.301302931596091</v>
      </c>
      <c r="L65" s="45"/>
      <c r="M65" s="36">
        <v>0</v>
      </c>
    </row>
    <row r="66" spans="1:13" ht="15.75" x14ac:dyDescent="0.25">
      <c r="A66" s="151" t="s">
        <v>168</v>
      </c>
      <c r="B66" s="151"/>
      <c r="C66" s="151"/>
      <c r="D66" s="151"/>
      <c r="E66" s="151"/>
      <c r="F66" s="151"/>
      <c r="G66" s="151"/>
      <c r="H66" s="31" t="s">
        <v>169</v>
      </c>
      <c r="I66" s="32">
        <f>I26+I39+I44+I52+I57+I61+I65</f>
        <v>2875</v>
      </c>
      <c r="J66" s="33"/>
      <c r="K66" s="33"/>
      <c r="L66" s="35">
        <f>L26+L39+L44+L52+L57+L61+L65</f>
        <v>0</v>
      </c>
      <c r="M66" s="36">
        <v>0</v>
      </c>
    </row>
    <row r="67" spans="1:13" ht="15.75" x14ac:dyDescent="0.25">
      <c r="A67" s="49"/>
      <c r="B67" s="49"/>
      <c r="C67" s="49"/>
      <c r="D67" s="49"/>
      <c r="E67" s="49"/>
      <c r="F67" s="49"/>
      <c r="G67" s="49"/>
      <c r="H67" s="50"/>
      <c r="I67" s="51"/>
      <c r="J67" s="52"/>
      <c r="K67" s="52"/>
      <c r="L67" s="53"/>
      <c r="M67" s="53"/>
    </row>
    <row r="68" spans="1:13" ht="15.75" x14ac:dyDescent="0.25">
      <c r="A68" s="160">
        <v>2</v>
      </c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</row>
    <row r="69" spans="1:13" ht="15.75" x14ac:dyDescent="0.25">
      <c r="A69" s="161" t="s">
        <v>170</v>
      </c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</row>
    <row r="70" spans="1:13" ht="15.75" x14ac:dyDescent="0.25">
      <c r="A70" s="155" t="s">
        <v>171</v>
      </c>
      <c r="B70" s="156"/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</row>
    <row r="71" spans="1:13" ht="15.75" x14ac:dyDescent="0.25">
      <c r="A71" s="54"/>
      <c r="B71" s="55"/>
      <c r="C71" s="56"/>
      <c r="D71" s="56"/>
      <c r="E71" s="56"/>
      <c r="F71" s="56"/>
      <c r="G71" s="56"/>
      <c r="H71" s="57"/>
      <c r="J71" s="58"/>
      <c r="K71" s="59"/>
      <c r="L71" s="59"/>
      <c r="M71" s="59"/>
    </row>
    <row r="72" spans="1:13" ht="15.75" x14ac:dyDescent="0.25">
      <c r="A72" s="54"/>
      <c r="B72" s="55"/>
      <c r="C72" s="56"/>
      <c r="D72" s="56"/>
      <c r="E72" s="56"/>
      <c r="F72" s="56"/>
      <c r="G72" s="56"/>
      <c r="H72" s="57"/>
      <c r="J72" s="58"/>
      <c r="K72" s="59"/>
      <c r="L72" s="59"/>
      <c r="M72" s="59"/>
    </row>
    <row r="73" spans="1:13" ht="126" x14ac:dyDescent="0.25">
      <c r="A73" s="29" t="s">
        <v>172</v>
      </c>
      <c r="B73" s="151" t="s">
        <v>173</v>
      </c>
      <c r="C73" s="151"/>
      <c r="D73" s="151"/>
      <c r="E73" s="151"/>
      <c r="F73" s="151"/>
      <c r="G73" s="151"/>
      <c r="H73" s="29" t="s">
        <v>28</v>
      </c>
      <c r="I73" s="29" t="s">
        <v>174</v>
      </c>
      <c r="J73" s="29" t="s">
        <v>175</v>
      </c>
      <c r="K73" s="59"/>
      <c r="L73" s="59"/>
      <c r="M73" s="59"/>
    </row>
    <row r="74" spans="1:13" ht="15.75" x14ac:dyDescent="0.25">
      <c r="A74" s="29" t="s">
        <v>34</v>
      </c>
      <c r="B74" s="151" t="s">
        <v>35</v>
      </c>
      <c r="C74" s="151"/>
      <c r="D74" s="151"/>
      <c r="E74" s="151"/>
      <c r="F74" s="151"/>
      <c r="G74" s="30" t="s">
        <v>36</v>
      </c>
      <c r="H74" s="60" t="s">
        <v>176</v>
      </c>
      <c r="I74" s="29">
        <v>1</v>
      </c>
      <c r="J74" s="61">
        <v>2</v>
      </c>
      <c r="K74" s="59"/>
      <c r="L74" s="59"/>
      <c r="M74" s="59"/>
    </row>
    <row r="75" spans="1:13" ht="48" customHeight="1" x14ac:dyDescent="0.25">
      <c r="A75" s="29" t="s">
        <v>177</v>
      </c>
      <c r="B75" s="150" t="s">
        <v>178</v>
      </c>
      <c r="C75" s="150"/>
      <c r="D75" s="150"/>
      <c r="E75" s="150"/>
      <c r="F75" s="150"/>
      <c r="G75" s="29" t="s">
        <v>43</v>
      </c>
      <c r="H75" s="31" t="s">
        <v>179</v>
      </c>
      <c r="I75" s="38"/>
      <c r="J75" s="40"/>
      <c r="K75" s="59"/>
      <c r="L75" s="59"/>
      <c r="M75" s="59"/>
    </row>
    <row r="76" spans="1:13" ht="32.1" customHeight="1" x14ac:dyDescent="0.25">
      <c r="A76" s="29" t="s">
        <v>180</v>
      </c>
      <c r="B76" s="150" t="s">
        <v>181</v>
      </c>
      <c r="C76" s="150"/>
      <c r="D76" s="150"/>
      <c r="E76" s="150"/>
      <c r="F76" s="150"/>
      <c r="G76" s="29" t="s">
        <v>43</v>
      </c>
      <c r="H76" s="31" t="s">
        <v>182</v>
      </c>
      <c r="I76" s="38"/>
      <c r="J76" s="40"/>
      <c r="K76" s="59"/>
      <c r="L76" s="59"/>
      <c r="M76" s="59"/>
    </row>
    <row r="77" spans="1:13" ht="32.1" customHeight="1" x14ac:dyDescent="0.25">
      <c r="A77" s="29" t="s">
        <v>183</v>
      </c>
      <c r="B77" s="150" t="s">
        <v>184</v>
      </c>
      <c r="C77" s="150"/>
      <c r="D77" s="150"/>
      <c r="E77" s="150"/>
      <c r="F77" s="150"/>
      <c r="G77" s="29" t="s">
        <v>43</v>
      </c>
      <c r="H77" s="31" t="s">
        <v>185</v>
      </c>
      <c r="I77" s="38"/>
      <c r="J77" s="40"/>
      <c r="K77" s="59"/>
      <c r="L77" s="59"/>
      <c r="M77" s="59"/>
    </row>
    <row r="78" spans="1:13" ht="32.1" customHeight="1" x14ac:dyDescent="0.25">
      <c r="A78" s="29" t="s">
        <v>186</v>
      </c>
      <c r="B78" s="150" t="s">
        <v>187</v>
      </c>
      <c r="C78" s="150"/>
      <c r="D78" s="150"/>
      <c r="E78" s="150"/>
      <c r="F78" s="150"/>
      <c r="G78" s="29" t="s">
        <v>43</v>
      </c>
      <c r="H78" s="31" t="s">
        <v>188</v>
      </c>
      <c r="I78" s="38"/>
      <c r="J78" s="40"/>
      <c r="K78" s="59"/>
      <c r="L78" s="59"/>
      <c r="M78" s="59"/>
    </row>
    <row r="79" spans="1:13" ht="48" customHeight="1" x14ac:dyDescent="0.25">
      <c r="A79" s="29" t="s">
        <v>189</v>
      </c>
      <c r="B79" s="150" t="s">
        <v>190</v>
      </c>
      <c r="C79" s="150"/>
      <c r="D79" s="150"/>
      <c r="E79" s="150"/>
      <c r="F79" s="150"/>
      <c r="G79" s="29" t="s">
        <v>56</v>
      </c>
      <c r="H79" s="31" t="s">
        <v>191</v>
      </c>
      <c r="I79" s="38"/>
      <c r="J79" s="40"/>
      <c r="K79" s="59"/>
      <c r="L79" s="59"/>
      <c r="M79" s="59"/>
    </row>
    <row r="80" spans="1:13" ht="48" customHeight="1" x14ac:dyDescent="0.25">
      <c r="A80" s="29" t="s">
        <v>192</v>
      </c>
      <c r="B80" s="150" t="s">
        <v>193</v>
      </c>
      <c r="C80" s="150"/>
      <c r="D80" s="150"/>
      <c r="E80" s="150"/>
      <c r="F80" s="150"/>
      <c r="G80" s="29" t="s">
        <v>43</v>
      </c>
      <c r="H80" s="31" t="s">
        <v>194</v>
      </c>
      <c r="I80" s="38"/>
      <c r="J80" s="40"/>
      <c r="K80" s="59"/>
      <c r="L80" s="59"/>
      <c r="M80" s="59"/>
    </row>
    <row r="81" spans="1:13" ht="48" customHeight="1" x14ac:dyDescent="0.25">
      <c r="A81" s="29" t="s">
        <v>195</v>
      </c>
      <c r="B81" s="150" t="s">
        <v>196</v>
      </c>
      <c r="C81" s="150"/>
      <c r="D81" s="150"/>
      <c r="E81" s="150"/>
      <c r="F81" s="150"/>
      <c r="G81" s="29" t="s">
        <v>56</v>
      </c>
      <c r="H81" s="31" t="s">
        <v>197</v>
      </c>
      <c r="I81" s="38"/>
      <c r="J81" s="40"/>
      <c r="K81" s="59"/>
      <c r="L81" s="59"/>
      <c r="M81" s="59"/>
    </row>
    <row r="82" spans="1:13" ht="80.099999999999994" customHeight="1" x14ac:dyDescent="0.25">
      <c r="A82" s="29" t="s">
        <v>198</v>
      </c>
      <c r="B82" s="150" t="s">
        <v>292</v>
      </c>
      <c r="C82" s="150"/>
      <c r="D82" s="150"/>
      <c r="E82" s="150"/>
      <c r="F82" s="150"/>
      <c r="G82" s="29" t="s">
        <v>66</v>
      </c>
      <c r="H82" s="31" t="s">
        <v>200</v>
      </c>
      <c r="I82" s="38"/>
      <c r="J82" s="40"/>
      <c r="K82" s="59"/>
      <c r="L82" s="59"/>
      <c r="M82" s="59"/>
    </row>
    <row r="83" spans="1:13" ht="80.099999999999994" customHeight="1" x14ac:dyDescent="0.25">
      <c r="A83" s="29" t="s">
        <v>201</v>
      </c>
      <c r="B83" s="152" t="s">
        <v>202</v>
      </c>
      <c r="C83" s="153"/>
      <c r="D83" s="153"/>
      <c r="E83" s="153"/>
      <c r="F83" s="153"/>
      <c r="G83" s="28" t="s">
        <v>290</v>
      </c>
      <c r="H83" s="31" t="s">
        <v>203</v>
      </c>
      <c r="I83" s="38"/>
      <c r="J83" s="40"/>
      <c r="K83" s="59"/>
      <c r="L83" s="59"/>
      <c r="M83" s="59"/>
    </row>
    <row r="84" spans="1:13" ht="15.75" x14ac:dyDescent="0.25">
      <c r="A84" s="29" t="s">
        <v>210</v>
      </c>
      <c r="B84" s="152" t="s">
        <v>211</v>
      </c>
      <c r="C84" s="153"/>
      <c r="D84" s="153"/>
      <c r="E84" s="153"/>
      <c r="F84" s="153"/>
      <c r="G84" s="154"/>
      <c r="H84" s="31" t="s">
        <v>212</v>
      </c>
      <c r="I84" s="35">
        <f>SUM(I85:I86)</f>
        <v>0</v>
      </c>
      <c r="J84" s="35">
        <f>SUM(J85:J86)</f>
        <v>0</v>
      </c>
      <c r="K84" s="59"/>
      <c r="L84" s="59"/>
      <c r="M84" s="59"/>
    </row>
    <row r="85" spans="1:13" ht="31.5" x14ac:dyDescent="0.25">
      <c r="A85" s="29" t="s">
        <v>213</v>
      </c>
      <c r="B85" s="150" t="s">
        <v>205</v>
      </c>
      <c r="C85" s="150"/>
      <c r="D85" s="150"/>
      <c r="E85" s="150"/>
      <c r="F85" s="150"/>
      <c r="G85" s="29" t="s">
        <v>83</v>
      </c>
      <c r="H85" s="31" t="s">
        <v>214</v>
      </c>
      <c r="I85" s="38"/>
      <c r="J85" s="40"/>
      <c r="K85" s="59"/>
      <c r="L85" s="59"/>
      <c r="M85" s="59"/>
    </row>
    <row r="86" spans="1:13" ht="31.5" x14ac:dyDescent="0.25">
      <c r="A86" s="29" t="s">
        <v>215</v>
      </c>
      <c r="B86" s="150" t="s">
        <v>208</v>
      </c>
      <c r="C86" s="150"/>
      <c r="D86" s="150"/>
      <c r="E86" s="150"/>
      <c r="F86" s="150"/>
      <c r="G86" s="29" t="s">
        <v>43</v>
      </c>
      <c r="H86" s="31" t="s">
        <v>216</v>
      </c>
      <c r="I86" s="38"/>
      <c r="J86" s="40"/>
      <c r="K86" s="59"/>
      <c r="L86" s="59"/>
      <c r="M86" s="59"/>
    </row>
    <row r="87" spans="1:13" ht="32.1" customHeight="1" x14ac:dyDescent="0.25">
      <c r="A87" s="29" t="s">
        <v>217</v>
      </c>
      <c r="B87" s="150" t="s">
        <v>218</v>
      </c>
      <c r="C87" s="150"/>
      <c r="D87" s="150"/>
      <c r="E87" s="150"/>
      <c r="F87" s="150"/>
      <c r="G87" s="29" t="s">
        <v>43</v>
      </c>
      <c r="H87" s="31" t="s">
        <v>219</v>
      </c>
      <c r="I87" s="38"/>
      <c r="J87" s="40"/>
      <c r="K87" s="59"/>
      <c r="L87" s="59"/>
      <c r="M87" s="59"/>
    </row>
    <row r="88" spans="1:13" ht="32.1" customHeight="1" x14ac:dyDescent="0.25">
      <c r="A88" s="29" t="s">
        <v>220</v>
      </c>
      <c r="B88" s="150" t="s">
        <v>221</v>
      </c>
      <c r="C88" s="150"/>
      <c r="D88" s="150"/>
      <c r="E88" s="150"/>
      <c r="F88" s="150"/>
      <c r="G88" s="29" t="s">
        <v>43</v>
      </c>
      <c r="H88" s="31" t="s">
        <v>222</v>
      </c>
      <c r="I88" s="38"/>
      <c r="J88" s="40"/>
      <c r="K88" s="59"/>
      <c r="L88" s="59"/>
      <c r="M88" s="59"/>
    </row>
    <row r="89" spans="1:13" ht="48" customHeight="1" x14ac:dyDescent="0.25">
      <c r="A89" s="29" t="s">
        <v>223</v>
      </c>
      <c r="B89" s="150" t="s">
        <v>224</v>
      </c>
      <c r="C89" s="150"/>
      <c r="D89" s="150"/>
      <c r="E89" s="150"/>
      <c r="F89" s="150"/>
      <c r="G89" s="29" t="s">
        <v>43</v>
      </c>
      <c r="H89" s="31" t="s">
        <v>225</v>
      </c>
      <c r="I89" s="38"/>
      <c r="J89" s="40"/>
      <c r="K89" s="59"/>
      <c r="L89" s="59"/>
      <c r="M89" s="59"/>
    </row>
    <row r="90" spans="1:13" ht="32.1" customHeight="1" x14ac:dyDescent="0.25">
      <c r="A90" s="29" t="s">
        <v>226</v>
      </c>
      <c r="B90" s="150" t="s">
        <v>227</v>
      </c>
      <c r="C90" s="150"/>
      <c r="D90" s="150"/>
      <c r="E90" s="150"/>
      <c r="F90" s="150"/>
      <c r="G90" s="29" t="s">
        <v>43</v>
      </c>
      <c r="H90" s="31" t="s">
        <v>228</v>
      </c>
      <c r="I90" s="38"/>
      <c r="J90" s="40"/>
      <c r="K90" s="59"/>
      <c r="L90" s="59"/>
      <c r="M90" s="59"/>
    </row>
    <row r="91" spans="1:13" ht="48" customHeight="1" x14ac:dyDescent="0.25">
      <c r="A91" s="29" t="s">
        <v>229</v>
      </c>
      <c r="B91" s="150" t="s">
        <v>230</v>
      </c>
      <c r="C91" s="150"/>
      <c r="D91" s="150"/>
      <c r="E91" s="150"/>
      <c r="F91" s="150"/>
      <c r="G91" s="29" t="s">
        <v>107</v>
      </c>
      <c r="H91" s="31" t="s">
        <v>231</v>
      </c>
      <c r="I91" s="38"/>
      <c r="J91" s="40"/>
      <c r="K91" s="59"/>
      <c r="L91" s="59"/>
      <c r="M91" s="59"/>
    </row>
    <row r="92" spans="1:13" ht="48" customHeight="1" x14ac:dyDescent="0.25">
      <c r="A92" s="29" t="s">
        <v>232</v>
      </c>
      <c r="B92" s="152" t="s">
        <v>233</v>
      </c>
      <c r="C92" s="153"/>
      <c r="D92" s="153"/>
      <c r="E92" s="153"/>
      <c r="F92" s="153"/>
      <c r="G92" s="154"/>
      <c r="H92" s="31" t="s">
        <v>234</v>
      </c>
      <c r="I92" s="35">
        <f>SUM(I93:I94)</f>
        <v>0</v>
      </c>
      <c r="J92" s="35">
        <f>SUM(J93:J94)</f>
        <v>0</v>
      </c>
      <c r="K92" s="59"/>
      <c r="L92" s="59"/>
      <c r="M92" s="59"/>
    </row>
    <row r="93" spans="1:13" ht="31.5" x14ac:dyDescent="0.25">
      <c r="A93" s="29" t="s">
        <v>235</v>
      </c>
      <c r="B93" s="150" t="s">
        <v>205</v>
      </c>
      <c r="C93" s="150"/>
      <c r="D93" s="150"/>
      <c r="E93" s="150"/>
      <c r="F93" s="150"/>
      <c r="G93" s="29" t="s">
        <v>114</v>
      </c>
      <c r="H93" s="31" t="s">
        <v>236</v>
      </c>
      <c r="I93" s="38"/>
      <c r="J93" s="40"/>
      <c r="K93" s="59"/>
      <c r="L93" s="59"/>
      <c r="M93" s="59"/>
    </row>
    <row r="94" spans="1:13" ht="31.5" x14ac:dyDescent="0.25">
      <c r="A94" s="29" t="s">
        <v>237</v>
      </c>
      <c r="B94" s="150" t="s">
        <v>208</v>
      </c>
      <c r="C94" s="150"/>
      <c r="D94" s="150"/>
      <c r="E94" s="150"/>
      <c r="F94" s="150"/>
      <c r="G94" s="29" t="s">
        <v>117</v>
      </c>
      <c r="H94" s="31" t="s">
        <v>238</v>
      </c>
      <c r="I94" s="38"/>
      <c r="J94" s="40"/>
      <c r="K94" s="59"/>
      <c r="L94" s="59"/>
      <c r="M94" s="59"/>
    </row>
    <row r="95" spans="1:13" ht="32.1" customHeight="1" x14ac:dyDescent="0.25">
      <c r="A95" s="29" t="s">
        <v>239</v>
      </c>
      <c r="B95" s="152" t="s">
        <v>240</v>
      </c>
      <c r="C95" s="153"/>
      <c r="D95" s="153"/>
      <c r="E95" s="153"/>
      <c r="F95" s="153"/>
      <c r="G95" s="154"/>
      <c r="H95" s="31" t="s">
        <v>241</v>
      </c>
      <c r="I95" s="35">
        <f>SUM(I96:I97)</f>
        <v>0</v>
      </c>
      <c r="J95" s="35">
        <f>SUM(J96:J97)</f>
        <v>0</v>
      </c>
      <c r="K95" s="59"/>
      <c r="L95" s="59"/>
      <c r="M95" s="59"/>
    </row>
    <row r="96" spans="1:13" ht="31.5" x14ac:dyDescent="0.25">
      <c r="A96" s="29" t="s">
        <v>242</v>
      </c>
      <c r="B96" s="150" t="s">
        <v>205</v>
      </c>
      <c r="C96" s="150"/>
      <c r="D96" s="150"/>
      <c r="E96" s="150"/>
      <c r="F96" s="150"/>
      <c r="G96" s="29" t="s">
        <v>83</v>
      </c>
      <c r="H96" s="31" t="s">
        <v>243</v>
      </c>
      <c r="I96" s="38"/>
      <c r="J96" s="40"/>
      <c r="K96" s="59"/>
      <c r="L96" s="59"/>
      <c r="M96" s="59"/>
    </row>
    <row r="97" spans="1:13" ht="31.5" x14ac:dyDescent="0.25">
      <c r="A97" s="29" t="s">
        <v>244</v>
      </c>
      <c r="B97" s="150" t="s">
        <v>208</v>
      </c>
      <c r="C97" s="150"/>
      <c r="D97" s="150"/>
      <c r="E97" s="150"/>
      <c r="F97" s="150"/>
      <c r="G97" s="29" t="s">
        <v>43</v>
      </c>
      <c r="H97" s="31" t="s">
        <v>245</v>
      </c>
      <c r="I97" s="38"/>
      <c r="J97" s="40"/>
      <c r="K97" s="59"/>
      <c r="L97" s="59"/>
      <c r="M97" s="59"/>
    </row>
    <row r="98" spans="1:13" ht="15.75" x14ac:dyDescent="0.25">
      <c r="A98" s="29" t="s">
        <v>246</v>
      </c>
      <c r="B98" s="152" t="s">
        <v>247</v>
      </c>
      <c r="C98" s="153"/>
      <c r="D98" s="153"/>
      <c r="E98" s="153"/>
      <c r="F98" s="153"/>
      <c r="G98" s="154"/>
      <c r="H98" s="31" t="s">
        <v>248</v>
      </c>
      <c r="I98" s="35">
        <f>SUM(I99:I100)</f>
        <v>0</v>
      </c>
      <c r="J98" s="35">
        <f>SUM(J99:J100)</f>
        <v>0</v>
      </c>
      <c r="K98" s="59"/>
      <c r="L98" s="59"/>
      <c r="M98" s="59"/>
    </row>
    <row r="99" spans="1:13" ht="31.5" x14ac:dyDescent="0.25">
      <c r="A99" s="29" t="s">
        <v>249</v>
      </c>
      <c r="B99" s="150" t="s">
        <v>205</v>
      </c>
      <c r="C99" s="150"/>
      <c r="D99" s="150"/>
      <c r="E99" s="150"/>
      <c r="F99" s="150"/>
      <c r="G99" s="29" t="s">
        <v>114</v>
      </c>
      <c r="H99" s="31" t="s">
        <v>250</v>
      </c>
      <c r="I99" s="38"/>
      <c r="J99" s="40"/>
      <c r="K99" s="59"/>
      <c r="L99" s="59"/>
      <c r="M99" s="59"/>
    </row>
    <row r="100" spans="1:13" ht="31.5" x14ac:dyDescent="0.25">
      <c r="A100" s="29" t="s">
        <v>251</v>
      </c>
      <c r="B100" s="150" t="s">
        <v>208</v>
      </c>
      <c r="C100" s="150"/>
      <c r="D100" s="150"/>
      <c r="E100" s="150"/>
      <c r="F100" s="150"/>
      <c r="G100" s="29" t="s">
        <v>117</v>
      </c>
      <c r="H100" s="31" t="s">
        <v>252</v>
      </c>
      <c r="I100" s="38"/>
      <c r="J100" s="40"/>
      <c r="K100" s="59"/>
      <c r="L100" s="59"/>
      <c r="M100" s="59"/>
    </row>
    <row r="101" spans="1:13" ht="15.75" customHeight="1" x14ac:dyDescent="0.25">
      <c r="A101" s="29" t="s">
        <v>253</v>
      </c>
      <c r="B101" s="150" t="s">
        <v>254</v>
      </c>
      <c r="C101" s="150"/>
      <c r="D101" s="150"/>
      <c r="E101" s="150"/>
      <c r="F101" s="150"/>
      <c r="G101" s="29" t="s">
        <v>83</v>
      </c>
      <c r="H101" s="31" t="s">
        <v>255</v>
      </c>
      <c r="I101" s="38"/>
      <c r="J101" s="40"/>
      <c r="K101" s="59"/>
      <c r="L101" s="59"/>
      <c r="M101" s="59"/>
    </row>
    <row r="102" spans="1:13" ht="32.1" customHeight="1" x14ac:dyDescent="0.25">
      <c r="A102" s="29" t="s">
        <v>256</v>
      </c>
      <c r="B102" s="150" t="s">
        <v>257</v>
      </c>
      <c r="C102" s="150"/>
      <c r="D102" s="150"/>
      <c r="E102" s="150"/>
      <c r="F102" s="150"/>
      <c r="G102" s="29" t="s">
        <v>144</v>
      </c>
      <c r="H102" s="31" t="s">
        <v>258</v>
      </c>
      <c r="I102" s="38"/>
      <c r="J102" s="40"/>
      <c r="K102" s="59"/>
      <c r="L102" s="59"/>
      <c r="M102" s="59"/>
    </row>
    <row r="103" spans="1:13" ht="32.1" customHeight="1" x14ac:dyDescent="0.25">
      <c r="A103" s="29" t="s">
        <v>259</v>
      </c>
      <c r="B103" s="150" t="s">
        <v>260</v>
      </c>
      <c r="C103" s="150"/>
      <c r="D103" s="150"/>
      <c r="E103" s="150"/>
      <c r="F103" s="150"/>
      <c r="G103" s="29" t="s">
        <v>43</v>
      </c>
      <c r="H103" s="31" t="s">
        <v>261</v>
      </c>
      <c r="I103" s="38"/>
      <c r="J103" s="40"/>
      <c r="K103" s="59"/>
      <c r="L103" s="59"/>
      <c r="M103" s="59"/>
    </row>
    <row r="104" spans="1:13" ht="48" customHeight="1" x14ac:dyDescent="0.25">
      <c r="A104" s="29" t="s">
        <v>262</v>
      </c>
      <c r="B104" s="150" t="s">
        <v>263</v>
      </c>
      <c r="C104" s="150"/>
      <c r="D104" s="150"/>
      <c r="E104" s="150"/>
      <c r="F104" s="150"/>
      <c r="G104" s="29" t="s">
        <v>43</v>
      </c>
      <c r="H104" s="31" t="s">
        <v>264</v>
      </c>
      <c r="I104" s="38"/>
      <c r="J104" s="40"/>
      <c r="K104" s="59"/>
      <c r="L104" s="59"/>
      <c r="M104" s="59"/>
    </row>
    <row r="105" spans="1:13" ht="32.1" customHeight="1" x14ac:dyDescent="0.25">
      <c r="A105" s="29" t="s">
        <v>265</v>
      </c>
      <c r="B105" s="150" t="s">
        <v>266</v>
      </c>
      <c r="C105" s="150"/>
      <c r="D105" s="150"/>
      <c r="E105" s="150"/>
      <c r="F105" s="150"/>
      <c r="G105" s="150"/>
      <c r="H105" s="31" t="s">
        <v>267</v>
      </c>
      <c r="I105" s="35">
        <f>SUM(I106:I108)</f>
        <v>0</v>
      </c>
      <c r="J105" s="35">
        <f>SUM(J106:J108)</f>
        <v>0</v>
      </c>
      <c r="K105" s="59"/>
      <c r="L105" s="59"/>
      <c r="M105" s="59"/>
    </row>
    <row r="106" spans="1:13" ht="48" customHeight="1" x14ac:dyDescent="0.25">
      <c r="A106" s="29" t="s">
        <v>268</v>
      </c>
      <c r="B106" s="150" t="s">
        <v>269</v>
      </c>
      <c r="C106" s="150"/>
      <c r="D106" s="150"/>
      <c r="E106" s="150"/>
      <c r="F106" s="150"/>
      <c r="G106" s="29" t="s">
        <v>157</v>
      </c>
      <c r="H106" s="31" t="s">
        <v>270</v>
      </c>
      <c r="I106" s="38"/>
      <c r="J106" s="40"/>
      <c r="K106" s="59"/>
      <c r="L106" s="59"/>
      <c r="M106" s="59"/>
    </row>
    <row r="107" spans="1:13" ht="31.5" x14ac:dyDescent="0.25">
      <c r="A107" s="29" t="s">
        <v>271</v>
      </c>
      <c r="B107" s="150" t="s">
        <v>272</v>
      </c>
      <c r="C107" s="150"/>
      <c r="D107" s="150"/>
      <c r="E107" s="150"/>
      <c r="F107" s="150"/>
      <c r="G107" s="29" t="s">
        <v>83</v>
      </c>
      <c r="H107" s="31" t="s">
        <v>273</v>
      </c>
      <c r="I107" s="38"/>
      <c r="J107" s="40"/>
      <c r="K107" s="59"/>
      <c r="L107" s="59"/>
      <c r="M107" s="59"/>
    </row>
    <row r="108" spans="1:13" ht="31.5" x14ac:dyDescent="0.25">
      <c r="A108" s="29" t="s">
        <v>274</v>
      </c>
      <c r="B108" s="150" t="s">
        <v>275</v>
      </c>
      <c r="C108" s="150"/>
      <c r="D108" s="150"/>
      <c r="E108" s="150"/>
      <c r="F108" s="150"/>
      <c r="G108" s="29" t="s">
        <v>56</v>
      </c>
      <c r="H108" s="31" t="s">
        <v>276</v>
      </c>
      <c r="I108" s="38"/>
      <c r="J108" s="40"/>
      <c r="K108" s="59"/>
      <c r="L108" s="59"/>
      <c r="M108" s="59"/>
    </row>
    <row r="109" spans="1:13" ht="80.099999999999994" customHeight="1" x14ac:dyDescent="0.25">
      <c r="A109" s="29" t="s">
        <v>277</v>
      </c>
      <c r="B109" s="150" t="s">
        <v>278</v>
      </c>
      <c r="C109" s="150"/>
      <c r="D109" s="150"/>
      <c r="E109" s="150"/>
      <c r="F109" s="150"/>
      <c r="G109" s="29" t="s">
        <v>167</v>
      </c>
      <c r="H109" s="31" t="s">
        <v>279</v>
      </c>
      <c r="I109" s="38"/>
      <c r="J109" s="40"/>
      <c r="K109" s="59"/>
      <c r="L109" s="59"/>
      <c r="M109" s="59"/>
    </row>
    <row r="110" spans="1:13" ht="15.75" x14ac:dyDescent="0.25">
      <c r="A110" s="151" t="s">
        <v>168</v>
      </c>
      <c r="B110" s="151"/>
      <c r="C110" s="151"/>
      <c r="D110" s="151"/>
      <c r="E110" s="151"/>
      <c r="F110" s="151"/>
      <c r="G110" s="151"/>
      <c r="H110" s="31" t="s">
        <v>280</v>
      </c>
      <c r="I110" s="35">
        <f>SUM(I75:I83,I84,I87:I92,I95,I101:I105,I109,I98)</f>
        <v>0</v>
      </c>
      <c r="J110" s="35">
        <f>SUM(J75:J83,J84,J87:J92,J95,J101:J105,J109,J98)</f>
        <v>0</v>
      </c>
      <c r="K110" s="59"/>
      <c r="L110" s="59"/>
      <c r="M110" s="59"/>
    </row>
    <row r="111" spans="1:13" ht="15.75" x14ac:dyDescent="0.25">
      <c r="A111" s="62"/>
      <c r="B111" s="62"/>
      <c r="C111" s="62"/>
      <c r="D111" s="62"/>
      <c r="E111" s="62"/>
      <c r="F111" s="62"/>
      <c r="G111" s="62"/>
      <c r="H111" s="57"/>
      <c r="J111" s="58"/>
      <c r="K111" s="59"/>
      <c r="L111" s="59"/>
      <c r="M111" s="59"/>
    </row>
    <row r="112" spans="1:13" ht="15.75" x14ac:dyDescent="0.25">
      <c r="A112" s="62"/>
      <c r="B112" s="63" t="s">
        <v>281</v>
      </c>
      <c r="C112" s="63"/>
      <c r="D112" s="63"/>
      <c r="E112" s="63"/>
      <c r="F112" s="63"/>
      <c r="G112" s="63"/>
      <c r="H112" s="64"/>
      <c r="K112" s="59"/>
      <c r="L112" s="59"/>
      <c r="M112" s="59"/>
    </row>
    <row r="113" spans="1:13" ht="15.75" x14ac:dyDescent="0.25">
      <c r="A113" s="62"/>
      <c r="B113" s="147" t="s">
        <v>282</v>
      </c>
      <c r="C113" s="148"/>
      <c r="D113" s="148"/>
      <c r="E113" s="148"/>
      <c r="F113" s="148"/>
      <c r="G113" s="1"/>
      <c r="H113" s="1"/>
      <c r="I113" s="1"/>
      <c r="J113" s="1"/>
      <c r="K113" s="59"/>
      <c r="L113" s="59"/>
      <c r="M113" s="59"/>
    </row>
    <row r="114" spans="1:13" ht="15.75" x14ac:dyDescent="0.25">
      <c r="A114" s="62"/>
      <c r="B114" s="63" t="s">
        <v>283</v>
      </c>
      <c r="G114" s="1"/>
      <c r="H114" s="1"/>
      <c r="I114" s="1"/>
      <c r="J114" s="1"/>
    </row>
    <row r="115" spans="1:13" ht="15.75" x14ac:dyDescent="0.25">
      <c r="A115" s="62"/>
      <c r="B115" s="147" t="s">
        <v>284</v>
      </c>
      <c r="C115" s="148"/>
      <c r="D115" s="148"/>
      <c r="E115" s="148"/>
      <c r="F115" s="148"/>
      <c r="G115" s="1"/>
      <c r="H115" s="1"/>
      <c r="I115" s="1"/>
      <c r="J115" s="1"/>
    </row>
    <row r="116" spans="1:13" ht="15.75" x14ac:dyDescent="0.25">
      <c r="A116" s="62"/>
      <c r="B116" s="63" t="s">
        <v>285</v>
      </c>
      <c r="C116" s="63"/>
      <c r="D116" s="63"/>
      <c r="E116" s="63"/>
      <c r="F116" s="1"/>
      <c r="G116" s="65"/>
      <c r="H116" s="64"/>
      <c r="I116" s="64"/>
      <c r="J116" s="64"/>
    </row>
    <row r="117" spans="1:13" ht="15.75" x14ac:dyDescent="0.25">
      <c r="A117" s="62"/>
      <c r="B117" s="149" t="s">
        <v>286</v>
      </c>
      <c r="C117" s="149"/>
      <c r="D117" s="149"/>
      <c r="E117" s="149"/>
      <c r="F117" s="149"/>
      <c r="G117" s="149"/>
      <c r="H117" s="149"/>
      <c r="I117" s="149"/>
      <c r="J117" s="149"/>
    </row>
  </sheetData>
  <mergeCells count="110">
    <mergeCell ref="J1:M1"/>
    <mergeCell ref="J2:M2"/>
    <mergeCell ref="J3:M3"/>
    <mergeCell ref="J4:M4"/>
    <mergeCell ref="A6:M6"/>
    <mergeCell ref="A15:D15"/>
    <mergeCell ref="A16:D16"/>
    <mergeCell ref="E16:M16"/>
    <mergeCell ref="A17:D17"/>
    <mergeCell ref="E17:M17"/>
    <mergeCell ref="A18:D18"/>
    <mergeCell ref="E18:M18"/>
    <mergeCell ref="A7:M7"/>
    <mergeCell ref="A10:I10"/>
    <mergeCell ref="J10:M10"/>
    <mergeCell ref="A11:I11"/>
    <mergeCell ref="J11:M13"/>
    <mergeCell ref="A12:I13"/>
    <mergeCell ref="A23:M23"/>
    <mergeCell ref="B24:G24"/>
    <mergeCell ref="B25:G25"/>
    <mergeCell ref="B26:G26"/>
    <mergeCell ref="B27:G27"/>
    <mergeCell ref="B28:G28"/>
    <mergeCell ref="A19:D19"/>
    <mergeCell ref="E19:M19"/>
    <mergeCell ref="E20:M20"/>
    <mergeCell ref="A22:M22"/>
    <mergeCell ref="B35:G35"/>
    <mergeCell ref="B36:G36"/>
    <mergeCell ref="B37:G37"/>
    <mergeCell ref="B38:G38"/>
    <mergeCell ref="B39:G39"/>
    <mergeCell ref="B40:G40"/>
    <mergeCell ref="B29:G29"/>
    <mergeCell ref="B30:G30"/>
    <mergeCell ref="B31:G31"/>
    <mergeCell ref="B32:G32"/>
    <mergeCell ref="B33:G33"/>
    <mergeCell ref="B34:G34"/>
    <mergeCell ref="B47:G47"/>
    <mergeCell ref="B48:G48"/>
    <mergeCell ref="B49:G49"/>
    <mergeCell ref="B50:G50"/>
    <mergeCell ref="B51:G51"/>
    <mergeCell ref="B52:G52"/>
    <mergeCell ref="B41:G41"/>
    <mergeCell ref="B42:G42"/>
    <mergeCell ref="B43:G43"/>
    <mergeCell ref="B44:G44"/>
    <mergeCell ref="B45:G45"/>
    <mergeCell ref="B46:G46"/>
    <mergeCell ref="B59:G59"/>
    <mergeCell ref="B60:G60"/>
    <mergeCell ref="B61:G61"/>
    <mergeCell ref="B62:G62"/>
    <mergeCell ref="B63:G63"/>
    <mergeCell ref="B64:G64"/>
    <mergeCell ref="B53:G53"/>
    <mergeCell ref="B54:G54"/>
    <mergeCell ref="B55:G55"/>
    <mergeCell ref="B56:G56"/>
    <mergeCell ref="B57:G57"/>
    <mergeCell ref="B58:G58"/>
    <mergeCell ref="B74:F74"/>
    <mergeCell ref="B75:F75"/>
    <mergeCell ref="B76:F76"/>
    <mergeCell ref="B77:F77"/>
    <mergeCell ref="B78:F78"/>
    <mergeCell ref="B79:F79"/>
    <mergeCell ref="B65:G65"/>
    <mergeCell ref="A66:G66"/>
    <mergeCell ref="A68:M68"/>
    <mergeCell ref="A69:M69"/>
    <mergeCell ref="A70:M70"/>
    <mergeCell ref="B73:G73"/>
    <mergeCell ref="B86:F86"/>
    <mergeCell ref="B87:F87"/>
    <mergeCell ref="B88:F88"/>
    <mergeCell ref="B89:F89"/>
    <mergeCell ref="B90:F90"/>
    <mergeCell ref="B91:F91"/>
    <mergeCell ref="B80:F80"/>
    <mergeCell ref="B81:F81"/>
    <mergeCell ref="B82:F82"/>
    <mergeCell ref="B83:F83"/>
    <mergeCell ref="B84:G84"/>
    <mergeCell ref="B85:F85"/>
    <mergeCell ref="B98:G98"/>
    <mergeCell ref="B99:F99"/>
    <mergeCell ref="B100:F100"/>
    <mergeCell ref="B101:F101"/>
    <mergeCell ref="B102:F102"/>
    <mergeCell ref="B103:F103"/>
    <mergeCell ref="B92:G92"/>
    <mergeCell ref="B93:F93"/>
    <mergeCell ref="B94:F94"/>
    <mergeCell ref="B95:G95"/>
    <mergeCell ref="B96:F96"/>
    <mergeCell ref="B97:F97"/>
    <mergeCell ref="A110:G110"/>
    <mergeCell ref="B113:F113"/>
    <mergeCell ref="B115:F115"/>
    <mergeCell ref="B117:J117"/>
    <mergeCell ref="B104:F104"/>
    <mergeCell ref="B105:G105"/>
    <mergeCell ref="B106:F106"/>
    <mergeCell ref="B107:F107"/>
    <mergeCell ref="B108:F108"/>
    <mergeCell ref="B109:F109"/>
  </mergeCells>
  <dataValidations count="4">
    <dataValidation type="list" allowBlank="1" showInputMessage="1" showErrorMessage="1" sqref="H8" xr:uid="{0A85E7EE-CE9C-41CD-9BB8-50D274F2A8E0}">
      <formula1>"2023,2024,2025,2026,2027,2028,2029,2030"</formula1>
    </dataValidation>
    <dataValidation type="list" allowBlank="1" showInputMessage="1" showErrorMessage="1" sqref="F8" xr:uid="{3106919D-FC69-4F15-B80B-DD826A1280E6}">
      <formula1>"І, ІІ, ІІІ, ІV"</formula1>
    </dataValidation>
    <dataValidation allowBlank="1" showInputMessage="1" showErrorMessage="1" prompt="Комірка повинна бути заповнена" sqref="E16:M17 E19:M19" xr:uid="{BB9D8541-7A42-4CFB-A4A3-46049CA009F1}"/>
    <dataValidation type="textLength" allowBlank="1" showInputMessage="1" showErrorMessage="1" prompt="Комірка повинна бути заповнена" sqref="E18:M18" xr:uid="{A3E8EF16-6C0B-46D7-A772-676C9479128B}">
      <formula1>8</formula1>
      <formula2>10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07E15-33EA-4F49-9374-360421F5E118}">
  <dimension ref="A1:M117"/>
  <sheetViews>
    <sheetView workbookViewId="0">
      <selection activeCell="P24" sqref="P24"/>
    </sheetView>
  </sheetViews>
  <sheetFormatPr defaultRowHeight="15" x14ac:dyDescent="0.25"/>
  <cols>
    <col min="1" max="1" width="10.42578125" style="132" customWidth="1"/>
    <col min="2" max="6" width="13.7109375" customWidth="1"/>
    <col min="7" max="7" width="18" customWidth="1"/>
    <col min="8" max="9" width="12.42578125" customWidth="1"/>
    <col min="10" max="10" width="19.42578125" customWidth="1"/>
    <col min="11" max="13" width="12.42578125" customWidth="1"/>
  </cols>
  <sheetData>
    <row r="1" spans="1:13" ht="15.75" x14ac:dyDescent="0.25">
      <c r="A1" s="62"/>
      <c r="B1" s="1"/>
      <c r="C1" s="1"/>
      <c r="D1" s="1"/>
      <c r="E1" s="1"/>
      <c r="F1" s="1"/>
      <c r="G1" s="1"/>
      <c r="H1" s="1"/>
      <c r="I1" s="1"/>
      <c r="J1" s="201" t="s">
        <v>0</v>
      </c>
      <c r="K1" s="201"/>
      <c r="L1" s="201"/>
      <c r="M1" s="201"/>
    </row>
    <row r="2" spans="1:13" ht="15.75" x14ac:dyDescent="0.25">
      <c r="A2" s="62"/>
      <c r="B2" s="1"/>
      <c r="C2" s="1"/>
      <c r="D2" s="1"/>
      <c r="E2" s="1"/>
      <c r="F2" s="1"/>
      <c r="G2" s="1"/>
      <c r="H2" s="1"/>
      <c r="I2" s="1"/>
      <c r="J2" s="202" t="s">
        <v>1</v>
      </c>
      <c r="K2" s="202"/>
      <c r="L2" s="202"/>
      <c r="M2" s="202"/>
    </row>
    <row r="3" spans="1:13" ht="15.75" x14ac:dyDescent="0.25">
      <c r="A3" s="62"/>
      <c r="B3" s="1"/>
      <c r="C3" s="1"/>
      <c r="D3" s="1"/>
      <c r="E3" s="1"/>
      <c r="F3" s="1"/>
      <c r="G3" s="1"/>
      <c r="H3" s="1"/>
      <c r="I3" s="1"/>
      <c r="J3" s="203" t="s">
        <v>2</v>
      </c>
      <c r="K3" s="203"/>
      <c r="L3" s="203"/>
      <c r="M3" s="203"/>
    </row>
    <row r="4" spans="1:13" ht="15.75" x14ac:dyDescent="0.25">
      <c r="A4" s="62"/>
      <c r="B4" s="1"/>
      <c r="C4" s="1"/>
      <c r="D4" s="1"/>
      <c r="E4" s="1"/>
      <c r="F4" s="1"/>
      <c r="G4" s="1"/>
      <c r="H4" s="1"/>
      <c r="I4" s="1"/>
      <c r="J4" s="149" t="s">
        <v>3</v>
      </c>
      <c r="K4" s="149"/>
      <c r="L4" s="149"/>
      <c r="M4" s="149"/>
    </row>
    <row r="5" spans="1:13" ht="15.75" x14ac:dyDescent="0.25">
      <c r="A5" s="62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</row>
    <row r="6" spans="1:13" ht="20.25" x14ac:dyDescent="0.3">
      <c r="A6" s="204" t="s">
        <v>4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</row>
    <row r="7" spans="1:13" ht="20.25" x14ac:dyDescent="0.3">
      <c r="A7" s="205" t="s">
        <v>5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</row>
    <row r="8" spans="1:13" ht="20.25" x14ac:dyDescent="0.3">
      <c r="B8" s="4"/>
      <c r="C8" s="5"/>
      <c r="E8" s="6" t="s">
        <v>6</v>
      </c>
      <c r="F8" s="7" t="s">
        <v>293</v>
      </c>
      <c r="G8" s="8" t="s">
        <v>8</v>
      </c>
      <c r="H8" s="9" t="s">
        <v>9</v>
      </c>
      <c r="I8" s="10" t="s">
        <v>10</v>
      </c>
      <c r="J8" s="11"/>
      <c r="K8" s="12"/>
      <c r="L8" s="12"/>
      <c r="M8" s="3"/>
    </row>
    <row r="9" spans="1:13" ht="15.75" x14ac:dyDescent="0.25">
      <c r="B9" s="13"/>
      <c r="C9" s="14"/>
      <c r="D9" s="15"/>
      <c r="E9" s="15"/>
      <c r="F9" s="16"/>
      <c r="G9" s="17"/>
      <c r="H9" s="18"/>
      <c r="I9" s="18"/>
      <c r="J9" s="18"/>
      <c r="K9" s="18"/>
      <c r="L9" s="18"/>
      <c r="M9" s="18"/>
    </row>
    <row r="10" spans="1:13" ht="15.75" x14ac:dyDescent="0.25">
      <c r="A10" s="192" t="s">
        <v>11</v>
      </c>
      <c r="B10" s="192"/>
      <c r="C10" s="192"/>
      <c r="D10" s="192"/>
      <c r="E10" s="192"/>
      <c r="F10" s="192"/>
      <c r="G10" s="192"/>
      <c r="H10" s="192"/>
      <c r="I10" s="192"/>
      <c r="J10" s="193" t="s">
        <v>12</v>
      </c>
      <c r="K10" s="193"/>
      <c r="L10" s="193"/>
      <c r="M10" s="193"/>
    </row>
    <row r="11" spans="1:13" ht="15.75" x14ac:dyDescent="0.25">
      <c r="A11" s="194" t="s">
        <v>13</v>
      </c>
      <c r="B11" s="194"/>
      <c r="C11" s="194"/>
      <c r="D11" s="194"/>
      <c r="E11" s="194"/>
      <c r="F11" s="194"/>
      <c r="G11" s="194"/>
      <c r="H11" s="194"/>
      <c r="I11" s="194"/>
      <c r="J11" s="195" t="s">
        <v>14</v>
      </c>
      <c r="K11" s="195"/>
      <c r="L11" s="195"/>
      <c r="M11" s="195"/>
    </row>
    <row r="12" spans="1:13" x14ac:dyDescent="0.25">
      <c r="A12" s="196" t="s">
        <v>15</v>
      </c>
      <c r="B12" s="196"/>
      <c r="C12" s="196"/>
      <c r="D12" s="196"/>
      <c r="E12" s="196"/>
      <c r="F12" s="196"/>
      <c r="G12" s="196"/>
      <c r="H12" s="196"/>
      <c r="I12" s="196"/>
      <c r="J12" s="195"/>
      <c r="K12" s="195"/>
      <c r="L12" s="195"/>
      <c r="M12" s="195"/>
    </row>
    <row r="13" spans="1:13" x14ac:dyDescent="0.25">
      <c r="A13" s="197"/>
      <c r="B13" s="197"/>
      <c r="C13" s="197"/>
      <c r="D13" s="197"/>
      <c r="E13" s="197"/>
      <c r="F13" s="197"/>
      <c r="G13" s="197"/>
      <c r="H13" s="197"/>
      <c r="I13" s="197"/>
      <c r="J13" s="195"/>
      <c r="K13" s="195"/>
      <c r="L13" s="195"/>
      <c r="M13" s="195"/>
    </row>
    <row r="14" spans="1:13" ht="16.5" thickBot="1" x14ac:dyDescent="0.3">
      <c r="B14" s="4"/>
      <c r="C14" s="14"/>
      <c r="D14" s="19"/>
      <c r="E14" s="20"/>
      <c r="F14" s="19"/>
      <c r="G14" s="18"/>
      <c r="H14" s="18"/>
      <c r="I14" s="18"/>
      <c r="J14" s="18"/>
      <c r="K14" s="18"/>
    </row>
    <row r="15" spans="1:13" ht="15.75" x14ac:dyDescent="0.25">
      <c r="A15" s="198" t="s">
        <v>16</v>
      </c>
      <c r="B15" s="199"/>
      <c r="C15" s="199"/>
      <c r="D15" s="199"/>
      <c r="E15" s="21"/>
      <c r="F15" s="22"/>
      <c r="G15" s="22"/>
      <c r="H15" s="22"/>
      <c r="I15" s="22"/>
      <c r="J15" s="22"/>
      <c r="K15" s="23"/>
      <c r="L15" s="23"/>
      <c r="M15" s="24"/>
    </row>
    <row r="16" spans="1:13" ht="15.75" x14ac:dyDescent="0.25">
      <c r="A16" s="206" t="s">
        <v>17</v>
      </c>
      <c r="B16" s="207"/>
      <c r="C16" s="207"/>
      <c r="D16" s="207"/>
      <c r="E16" s="208" t="s">
        <v>18</v>
      </c>
      <c r="F16" s="208"/>
      <c r="G16" s="208"/>
      <c r="H16" s="208"/>
      <c r="I16" s="208"/>
      <c r="J16" s="208"/>
      <c r="K16" s="208"/>
      <c r="L16" s="208"/>
      <c r="M16" s="209"/>
    </row>
    <row r="17" spans="1:13" ht="15.75" x14ac:dyDescent="0.25">
      <c r="A17" s="184" t="s">
        <v>19</v>
      </c>
      <c r="B17" s="185"/>
      <c r="C17" s="185"/>
      <c r="D17" s="185"/>
      <c r="E17" s="190" t="s">
        <v>20</v>
      </c>
      <c r="F17" s="190"/>
      <c r="G17" s="190"/>
      <c r="H17" s="190"/>
      <c r="I17" s="190"/>
      <c r="J17" s="190"/>
      <c r="K17" s="190"/>
      <c r="L17" s="190"/>
      <c r="M17" s="191"/>
    </row>
    <row r="18" spans="1:13" ht="15.75" x14ac:dyDescent="0.25">
      <c r="A18" s="184" t="s">
        <v>21</v>
      </c>
      <c r="B18" s="185"/>
      <c r="C18" s="185"/>
      <c r="D18" s="185"/>
      <c r="E18" s="190" t="s">
        <v>22</v>
      </c>
      <c r="F18" s="190"/>
      <c r="G18" s="190"/>
      <c r="H18" s="190"/>
      <c r="I18" s="190"/>
      <c r="J18" s="190"/>
      <c r="K18" s="190"/>
      <c r="L18" s="190"/>
      <c r="M18" s="191"/>
    </row>
    <row r="19" spans="1:13" ht="15.75" x14ac:dyDescent="0.25">
      <c r="A19" s="184" t="s">
        <v>23</v>
      </c>
      <c r="B19" s="185"/>
      <c r="C19" s="185"/>
      <c r="D19" s="185"/>
      <c r="E19" s="186" t="s">
        <v>294</v>
      </c>
      <c r="F19" s="186"/>
      <c r="G19" s="186"/>
      <c r="H19" s="186"/>
      <c r="I19" s="186"/>
      <c r="J19" s="186"/>
      <c r="K19" s="186"/>
      <c r="L19" s="186"/>
      <c r="M19" s="187"/>
    </row>
    <row r="20" spans="1:13" ht="15.75" customHeight="1" thickBot="1" x14ac:dyDescent="0.3">
      <c r="A20" s="25"/>
      <c r="B20" s="26"/>
      <c r="C20" s="27"/>
      <c r="D20" s="27"/>
      <c r="E20" s="188"/>
      <c r="F20" s="188"/>
      <c r="G20" s="188"/>
      <c r="H20" s="188"/>
      <c r="I20" s="188"/>
      <c r="J20" s="188"/>
      <c r="K20" s="188"/>
      <c r="L20" s="188"/>
      <c r="M20" s="189"/>
    </row>
    <row r="21" spans="1:13" x14ac:dyDescent="0.25">
      <c r="A21" s="133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15.75" x14ac:dyDescent="0.25">
      <c r="A22" s="156" t="s">
        <v>25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</row>
    <row r="23" spans="1:13" x14ac:dyDescent="0.25">
      <c r="A23" s="200"/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</row>
    <row r="24" spans="1:13" ht="135" x14ac:dyDescent="0.25">
      <c r="A24" s="28" t="s">
        <v>26</v>
      </c>
      <c r="B24" s="151" t="s">
        <v>27</v>
      </c>
      <c r="C24" s="181"/>
      <c r="D24" s="181"/>
      <c r="E24" s="181"/>
      <c r="F24" s="181"/>
      <c r="G24" s="181"/>
      <c r="H24" s="28" t="s">
        <v>28</v>
      </c>
      <c r="I24" s="28" t="s">
        <v>29</v>
      </c>
      <c r="J24" s="28" t="s">
        <v>30</v>
      </c>
      <c r="K24" s="28" t="s">
        <v>31</v>
      </c>
      <c r="L24" s="28" t="s">
        <v>32</v>
      </c>
      <c r="M24" s="28" t="s">
        <v>33</v>
      </c>
    </row>
    <row r="25" spans="1:13" x14ac:dyDescent="0.25">
      <c r="A25" s="28" t="s">
        <v>34</v>
      </c>
      <c r="B25" s="182" t="s">
        <v>35</v>
      </c>
      <c r="C25" s="183"/>
      <c r="D25" s="183"/>
      <c r="E25" s="183"/>
      <c r="F25" s="183"/>
      <c r="G25" s="183"/>
      <c r="H25" s="28" t="s">
        <v>36</v>
      </c>
      <c r="I25" s="28">
        <v>1</v>
      </c>
      <c r="J25" s="28">
        <v>2</v>
      </c>
      <c r="K25" s="28">
        <v>3</v>
      </c>
      <c r="L25" s="28">
        <v>4</v>
      </c>
      <c r="M25" s="28">
        <v>5</v>
      </c>
    </row>
    <row r="26" spans="1:13" ht="15.75" x14ac:dyDescent="0.25">
      <c r="A26" s="29" t="s">
        <v>37</v>
      </c>
      <c r="B26" s="150" t="s">
        <v>38</v>
      </c>
      <c r="C26" s="150"/>
      <c r="D26" s="150"/>
      <c r="E26" s="150"/>
      <c r="F26" s="150"/>
      <c r="G26" s="152"/>
      <c r="H26" s="31" t="s">
        <v>39</v>
      </c>
      <c r="I26" s="32">
        <f>SUM(I27:I35,I36)</f>
        <v>1961</v>
      </c>
      <c r="J26" s="33"/>
      <c r="K26" s="34">
        <f>IF(SUM(I27:I35,I36)=0,0,(SUMPRODUCT(K27:K35,I27:I35)+K36*I36)/SUM(I27:I35,I36))</f>
        <v>16.117797042325343</v>
      </c>
      <c r="L26" s="35">
        <f>SUM(L27:L35,L36)</f>
        <v>0</v>
      </c>
      <c r="M26" s="36">
        <v>0</v>
      </c>
    </row>
    <row r="27" spans="1:13" ht="48" customHeight="1" x14ac:dyDescent="0.25">
      <c r="A27" s="29" t="s">
        <v>40</v>
      </c>
      <c r="B27" s="177" t="s">
        <v>41</v>
      </c>
      <c r="C27" s="178"/>
      <c r="D27" s="178"/>
      <c r="E27" s="178"/>
      <c r="F27" s="178"/>
      <c r="G27" s="178"/>
      <c r="H27" s="31" t="s">
        <v>42</v>
      </c>
      <c r="I27" s="37">
        <v>2</v>
      </c>
      <c r="J27" s="38" t="s">
        <v>43</v>
      </c>
      <c r="K27" s="39">
        <v>6</v>
      </c>
      <c r="L27" s="38"/>
      <c r="M27" s="36">
        <v>0</v>
      </c>
    </row>
    <row r="28" spans="1:13" ht="32.1" customHeight="1" x14ac:dyDescent="0.25">
      <c r="A28" s="29" t="s">
        <v>44</v>
      </c>
      <c r="B28" s="177" t="s">
        <v>45</v>
      </c>
      <c r="C28" s="178"/>
      <c r="D28" s="178"/>
      <c r="E28" s="178"/>
      <c r="F28" s="178"/>
      <c r="G28" s="178"/>
      <c r="H28" s="31" t="s">
        <v>46</v>
      </c>
      <c r="I28" s="37"/>
      <c r="J28" s="38" t="s">
        <v>43</v>
      </c>
      <c r="K28" s="39"/>
      <c r="L28" s="38"/>
      <c r="M28" s="36">
        <v>0</v>
      </c>
    </row>
    <row r="29" spans="1:13" ht="32.1" customHeight="1" x14ac:dyDescent="0.25">
      <c r="A29" s="29" t="s">
        <v>47</v>
      </c>
      <c r="B29" s="177" t="s">
        <v>48</v>
      </c>
      <c r="C29" s="178"/>
      <c r="D29" s="178"/>
      <c r="E29" s="178"/>
      <c r="F29" s="178"/>
      <c r="G29" s="178"/>
      <c r="H29" s="31" t="s">
        <v>49</v>
      </c>
      <c r="I29" s="37"/>
      <c r="J29" s="38" t="s">
        <v>43</v>
      </c>
      <c r="K29" s="39"/>
      <c r="L29" s="38"/>
      <c r="M29" s="36">
        <v>0</v>
      </c>
    </row>
    <row r="30" spans="1:13" ht="32.1" customHeight="1" x14ac:dyDescent="0.25">
      <c r="A30" s="29" t="s">
        <v>50</v>
      </c>
      <c r="B30" s="177" t="s">
        <v>51</v>
      </c>
      <c r="C30" s="178"/>
      <c r="D30" s="178"/>
      <c r="E30" s="178"/>
      <c r="F30" s="178"/>
      <c r="G30" s="178"/>
      <c r="H30" s="31" t="s">
        <v>52</v>
      </c>
      <c r="I30" s="37">
        <v>580</v>
      </c>
      <c r="J30" s="38" t="s">
        <v>43</v>
      </c>
      <c r="K30" s="39">
        <v>3.1844827586206899</v>
      </c>
      <c r="L30" s="38"/>
      <c r="M30" s="36">
        <v>0</v>
      </c>
    </row>
    <row r="31" spans="1:13" ht="48" customHeight="1" x14ac:dyDescent="0.25">
      <c r="A31" s="29" t="s">
        <v>53</v>
      </c>
      <c r="B31" s="157" t="s">
        <v>54</v>
      </c>
      <c r="C31" s="158"/>
      <c r="D31" s="158"/>
      <c r="E31" s="158"/>
      <c r="F31" s="158"/>
      <c r="G31" s="159"/>
      <c r="H31" s="31" t="s">
        <v>55</v>
      </c>
      <c r="I31" s="37">
        <v>1</v>
      </c>
      <c r="J31" s="40" t="s">
        <v>56</v>
      </c>
      <c r="K31" s="39">
        <v>8</v>
      </c>
      <c r="L31" s="38"/>
      <c r="M31" s="36">
        <v>0</v>
      </c>
    </row>
    <row r="32" spans="1:13" ht="48" customHeight="1" x14ac:dyDescent="0.25">
      <c r="A32" s="29" t="s">
        <v>57</v>
      </c>
      <c r="B32" s="179" t="s">
        <v>58</v>
      </c>
      <c r="C32" s="180"/>
      <c r="D32" s="180"/>
      <c r="E32" s="180"/>
      <c r="F32" s="180"/>
      <c r="G32" s="180"/>
      <c r="H32" s="31" t="s">
        <v>59</v>
      </c>
      <c r="I32" s="37">
        <v>266</v>
      </c>
      <c r="J32" s="38" t="s">
        <v>43</v>
      </c>
      <c r="K32" s="39">
        <v>7.4511278195488719</v>
      </c>
      <c r="L32" s="38"/>
      <c r="M32" s="36">
        <v>0</v>
      </c>
    </row>
    <row r="33" spans="1:13" ht="32.1" customHeight="1" x14ac:dyDescent="0.25">
      <c r="A33" s="29" t="s">
        <v>60</v>
      </c>
      <c r="B33" s="179" t="s">
        <v>61</v>
      </c>
      <c r="C33" s="180"/>
      <c r="D33" s="180"/>
      <c r="E33" s="180"/>
      <c r="F33" s="180"/>
      <c r="G33" s="180"/>
      <c r="H33" s="31" t="s">
        <v>62</v>
      </c>
      <c r="I33" s="37"/>
      <c r="J33" s="38" t="s">
        <v>56</v>
      </c>
      <c r="K33" s="39"/>
      <c r="L33" s="38"/>
      <c r="M33" s="36">
        <v>0</v>
      </c>
    </row>
    <row r="34" spans="1:13" ht="80.099999999999994" customHeight="1" x14ac:dyDescent="0.25">
      <c r="A34" s="29" t="s">
        <v>63</v>
      </c>
      <c r="B34" s="157" t="s">
        <v>288</v>
      </c>
      <c r="C34" s="158"/>
      <c r="D34" s="158"/>
      <c r="E34" s="158"/>
      <c r="F34" s="158"/>
      <c r="G34" s="159"/>
      <c r="H34" s="31" t="s">
        <v>65</v>
      </c>
      <c r="I34" s="37">
        <v>392</v>
      </c>
      <c r="J34" s="41" t="s">
        <v>66</v>
      </c>
      <c r="K34" s="39">
        <v>65.739795918367349</v>
      </c>
      <c r="L34" s="38"/>
      <c r="M34" s="36">
        <v>0</v>
      </c>
    </row>
    <row r="35" spans="1:13" ht="80.099999999999994" customHeight="1" x14ac:dyDescent="0.25">
      <c r="A35" s="29" t="s">
        <v>67</v>
      </c>
      <c r="B35" s="177" t="s">
        <v>289</v>
      </c>
      <c r="C35" s="178"/>
      <c r="D35" s="178"/>
      <c r="E35" s="178"/>
      <c r="F35" s="178"/>
      <c r="G35" s="178"/>
      <c r="H35" s="31" t="s">
        <v>69</v>
      </c>
      <c r="I35" s="37"/>
      <c r="J35" s="38" t="s">
        <v>290</v>
      </c>
      <c r="K35" s="39"/>
      <c r="L35" s="38"/>
      <c r="M35" s="36">
        <v>0</v>
      </c>
    </row>
    <row r="36" spans="1:13" ht="32.1" customHeight="1" x14ac:dyDescent="0.25">
      <c r="A36" s="29" t="s">
        <v>78</v>
      </c>
      <c r="B36" s="162" t="s">
        <v>291</v>
      </c>
      <c r="C36" s="171"/>
      <c r="D36" s="171"/>
      <c r="E36" s="171"/>
      <c r="F36" s="171"/>
      <c r="G36" s="172"/>
      <c r="H36" s="31" t="s">
        <v>80</v>
      </c>
      <c r="I36" s="32">
        <f>SUM(I37:I38)</f>
        <v>720</v>
      </c>
      <c r="J36" s="33"/>
      <c r="K36" s="34">
        <f>IF(SUM(I37:I38)=0,0,SUMPRODUCT(K37:K38,I37:I38)/SUM(I37:I38))</f>
        <v>2.7611111111111111</v>
      </c>
      <c r="L36" s="35">
        <f>SUM(L37:L38)</f>
        <v>0</v>
      </c>
      <c r="M36" s="36">
        <v>0</v>
      </c>
    </row>
    <row r="37" spans="1:13" ht="15.75" x14ac:dyDescent="0.25">
      <c r="A37" s="29" t="s">
        <v>81</v>
      </c>
      <c r="B37" s="162" t="s">
        <v>71</v>
      </c>
      <c r="C37" s="171"/>
      <c r="D37" s="171"/>
      <c r="E37" s="171"/>
      <c r="F37" s="171"/>
      <c r="G37" s="172"/>
      <c r="H37" s="31" t="s">
        <v>82</v>
      </c>
      <c r="I37" s="37">
        <v>479</v>
      </c>
      <c r="J37" s="40" t="s">
        <v>83</v>
      </c>
      <c r="K37" s="39">
        <v>2.2901878914405009</v>
      </c>
      <c r="L37" s="38"/>
      <c r="M37" s="36">
        <v>0</v>
      </c>
    </row>
    <row r="38" spans="1:13" ht="15.75" x14ac:dyDescent="0.25">
      <c r="A38" s="29" t="s">
        <v>84</v>
      </c>
      <c r="B38" s="164" t="s">
        <v>75</v>
      </c>
      <c r="C38" s="165"/>
      <c r="D38" s="165"/>
      <c r="E38" s="165"/>
      <c r="F38" s="165"/>
      <c r="G38" s="165"/>
      <c r="H38" s="31" t="s">
        <v>85</v>
      </c>
      <c r="I38" s="37">
        <v>241</v>
      </c>
      <c r="J38" s="40" t="s">
        <v>43</v>
      </c>
      <c r="K38" s="39">
        <v>3.6970954356846475</v>
      </c>
      <c r="L38" s="38"/>
      <c r="M38" s="36">
        <v>0</v>
      </c>
    </row>
    <row r="39" spans="1:13" ht="15.75" x14ac:dyDescent="0.25">
      <c r="A39" s="29" t="s">
        <v>86</v>
      </c>
      <c r="B39" s="150" t="s">
        <v>87</v>
      </c>
      <c r="C39" s="150"/>
      <c r="D39" s="150"/>
      <c r="E39" s="150"/>
      <c r="F39" s="150"/>
      <c r="G39" s="152"/>
      <c r="H39" s="31" t="s">
        <v>88</v>
      </c>
      <c r="I39" s="32">
        <f>SUM(I40:I43)</f>
        <v>147</v>
      </c>
      <c r="J39" s="33"/>
      <c r="K39" s="34">
        <f>IF(SUM(I40:I43)=0,0,SUMPRODUCT(K40:K43,I40:I43)/SUM(I40:I43))</f>
        <v>3.3129251700680271</v>
      </c>
      <c r="L39" s="35">
        <f>SUM(L40:L43)</f>
        <v>0</v>
      </c>
      <c r="M39" s="36">
        <v>0</v>
      </c>
    </row>
    <row r="40" spans="1:13" ht="32.1" customHeight="1" x14ac:dyDescent="0.25">
      <c r="A40" s="29" t="s">
        <v>89</v>
      </c>
      <c r="B40" s="150" t="s">
        <v>90</v>
      </c>
      <c r="C40" s="150"/>
      <c r="D40" s="150"/>
      <c r="E40" s="150"/>
      <c r="F40" s="150"/>
      <c r="G40" s="152"/>
      <c r="H40" s="31" t="s">
        <v>91</v>
      </c>
      <c r="I40" s="37"/>
      <c r="J40" s="38" t="s">
        <v>43</v>
      </c>
      <c r="K40" s="39"/>
      <c r="L40" s="38"/>
      <c r="M40" s="36">
        <v>0</v>
      </c>
    </row>
    <row r="41" spans="1:13" ht="32.1" customHeight="1" x14ac:dyDescent="0.25">
      <c r="A41" s="29" t="s">
        <v>92</v>
      </c>
      <c r="B41" s="150" t="s">
        <v>93</v>
      </c>
      <c r="C41" s="150"/>
      <c r="D41" s="150"/>
      <c r="E41" s="150"/>
      <c r="F41" s="150"/>
      <c r="G41" s="152"/>
      <c r="H41" s="31" t="s">
        <v>94</v>
      </c>
      <c r="I41" s="37">
        <v>122</v>
      </c>
      <c r="J41" s="38" t="s">
        <v>43</v>
      </c>
      <c r="K41" s="39">
        <v>2.7540983606557377</v>
      </c>
      <c r="L41" s="38"/>
      <c r="M41" s="36">
        <v>0</v>
      </c>
    </row>
    <row r="42" spans="1:13" ht="48" customHeight="1" x14ac:dyDescent="0.25">
      <c r="A42" s="29" t="s">
        <v>95</v>
      </c>
      <c r="B42" s="150" t="s">
        <v>96</v>
      </c>
      <c r="C42" s="150"/>
      <c r="D42" s="150"/>
      <c r="E42" s="150"/>
      <c r="F42" s="150"/>
      <c r="G42" s="152"/>
      <c r="H42" s="31" t="s">
        <v>97</v>
      </c>
      <c r="I42" s="37">
        <v>14</v>
      </c>
      <c r="J42" s="38" t="s">
        <v>43</v>
      </c>
      <c r="K42" s="39">
        <v>6.0714285714285712</v>
      </c>
      <c r="L42" s="38"/>
      <c r="M42" s="36">
        <v>0</v>
      </c>
    </row>
    <row r="43" spans="1:13" ht="32.1" customHeight="1" x14ac:dyDescent="0.25">
      <c r="A43" s="29" t="s">
        <v>98</v>
      </c>
      <c r="B43" s="150" t="s">
        <v>99</v>
      </c>
      <c r="C43" s="150"/>
      <c r="D43" s="150"/>
      <c r="E43" s="150"/>
      <c r="F43" s="150"/>
      <c r="G43" s="152"/>
      <c r="H43" s="31" t="s">
        <v>100</v>
      </c>
      <c r="I43" s="37">
        <v>11</v>
      </c>
      <c r="J43" s="38" t="s">
        <v>43</v>
      </c>
      <c r="K43" s="39">
        <v>6</v>
      </c>
      <c r="L43" s="38"/>
      <c r="M43" s="36">
        <v>0</v>
      </c>
    </row>
    <row r="44" spans="1:13" ht="15.75" x14ac:dyDescent="0.25">
      <c r="A44" s="29" t="s">
        <v>101</v>
      </c>
      <c r="B44" s="162" t="s">
        <v>102</v>
      </c>
      <c r="C44" s="163"/>
      <c r="D44" s="163"/>
      <c r="E44" s="163"/>
      <c r="F44" s="163"/>
      <c r="G44" s="163"/>
      <c r="H44" s="31" t="s">
        <v>103</v>
      </c>
      <c r="I44" s="32">
        <f>SUM(I45,I46,I49)</f>
        <v>217</v>
      </c>
      <c r="J44" s="33"/>
      <c r="K44" s="34">
        <f>IF(SUM(I45:I46,I49)=0,0,(K45*I45+K46*I46+K49*I49)/SUM(I45:I46,I49))</f>
        <v>18.456221198156683</v>
      </c>
      <c r="L44" s="35">
        <f>SUM(L45,L46,L49)</f>
        <v>0</v>
      </c>
      <c r="M44" s="36">
        <v>0</v>
      </c>
    </row>
    <row r="45" spans="1:13" ht="47.25" x14ac:dyDescent="0.25">
      <c r="A45" s="29" t="s">
        <v>104</v>
      </c>
      <c r="B45" s="166" t="s">
        <v>105</v>
      </c>
      <c r="C45" s="163"/>
      <c r="D45" s="163"/>
      <c r="E45" s="163"/>
      <c r="F45" s="163"/>
      <c r="G45" s="163"/>
      <c r="H45" s="31" t="s">
        <v>106</v>
      </c>
      <c r="I45" s="37">
        <v>68</v>
      </c>
      <c r="J45" s="38" t="s">
        <v>107</v>
      </c>
      <c r="K45" s="39">
        <v>54.779411764705884</v>
      </c>
      <c r="L45" s="38"/>
      <c r="M45" s="36">
        <v>0</v>
      </c>
    </row>
    <row r="46" spans="1:13" ht="48" customHeight="1" x14ac:dyDescent="0.25">
      <c r="A46" s="29" t="s">
        <v>108</v>
      </c>
      <c r="B46" s="162" t="s">
        <v>109</v>
      </c>
      <c r="C46" s="163"/>
      <c r="D46" s="163"/>
      <c r="E46" s="163"/>
      <c r="F46" s="163"/>
      <c r="G46" s="163"/>
      <c r="H46" s="31" t="s">
        <v>110</v>
      </c>
      <c r="I46" s="32">
        <f>SUM(I47:I48)</f>
        <v>149</v>
      </c>
      <c r="J46" s="33"/>
      <c r="K46" s="34">
        <f>IF(SUM(I47:I48)=0,0,SUMPRODUCT(K47:K48,I47:I48)/SUM(I47:I48))</f>
        <v>1.8791946308724832</v>
      </c>
      <c r="L46" s="35">
        <f>SUM(L47:L48)</f>
        <v>0</v>
      </c>
      <c r="M46" s="36">
        <v>0</v>
      </c>
    </row>
    <row r="47" spans="1:13" ht="15.75" x14ac:dyDescent="0.25">
      <c r="A47" s="29" t="s">
        <v>111</v>
      </c>
      <c r="B47" s="162" t="s">
        <v>112</v>
      </c>
      <c r="C47" s="171"/>
      <c r="D47" s="171"/>
      <c r="E47" s="171"/>
      <c r="F47" s="171"/>
      <c r="G47" s="172"/>
      <c r="H47" s="31" t="s">
        <v>113</v>
      </c>
      <c r="I47" s="37">
        <v>39</v>
      </c>
      <c r="J47" s="38" t="s">
        <v>114</v>
      </c>
      <c r="K47" s="39">
        <v>1.0512820512820513</v>
      </c>
      <c r="L47" s="38"/>
      <c r="M47" s="36">
        <v>0</v>
      </c>
    </row>
    <row r="48" spans="1:13" ht="15.75" x14ac:dyDescent="0.25">
      <c r="A48" s="29" t="s">
        <v>115</v>
      </c>
      <c r="B48" s="164" t="s">
        <v>75</v>
      </c>
      <c r="C48" s="165"/>
      <c r="D48" s="165"/>
      <c r="E48" s="165"/>
      <c r="F48" s="165"/>
      <c r="G48" s="165"/>
      <c r="H48" s="31" t="s">
        <v>116</v>
      </c>
      <c r="I48" s="37">
        <v>110</v>
      </c>
      <c r="J48" s="38" t="s">
        <v>117</v>
      </c>
      <c r="K48" s="39">
        <v>2.1727272727272728</v>
      </c>
      <c r="L48" s="38"/>
      <c r="M48" s="36">
        <v>0</v>
      </c>
    </row>
    <row r="49" spans="1:13" ht="32.1" customHeight="1" x14ac:dyDescent="0.25">
      <c r="A49" s="29" t="s">
        <v>118</v>
      </c>
      <c r="B49" s="175" t="s">
        <v>119</v>
      </c>
      <c r="C49" s="176"/>
      <c r="D49" s="176"/>
      <c r="E49" s="176"/>
      <c r="F49" s="176"/>
      <c r="G49" s="176"/>
      <c r="H49" s="31" t="s">
        <v>120</v>
      </c>
      <c r="I49" s="32">
        <f>SUM(I50:I51)</f>
        <v>0</v>
      </c>
      <c r="J49" s="33"/>
      <c r="K49" s="34">
        <f>IF(SUM(I50:I51)=0,0,SUMPRODUCT(K50:K51,I50:I51)/SUM(I50:I51))</f>
        <v>0</v>
      </c>
      <c r="L49" s="35">
        <f>SUM(L50:L51)</f>
        <v>0</v>
      </c>
      <c r="M49" s="36">
        <v>0</v>
      </c>
    </row>
    <row r="50" spans="1:13" ht="15.75" x14ac:dyDescent="0.25">
      <c r="A50" s="29" t="s">
        <v>121</v>
      </c>
      <c r="B50" s="162" t="s">
        <v>71</v>
      </c>
      <c r="C50" s="171"/>
      <c r="D50" s="171"/>
      <c r="E50" s="171"/>
      <c r="F50" s="171"/>
      <c r="G50" s="172"/>
      <c r="H50" s="31" t="s">
        <v>122</v>
      </c>
      <c r="I50" s="42"/>
      <c r="J50" s="40" t="s">
        <v>83</v>
      </c>
      <c r="K50" s="39"/>
      <c r="L50" s="43"/>
      <c r="M50" s="36">
        <v>0</v>
      </c>
    </row>
    <row r="51" spans="1:13" ht="15.75" x14ac:dyDescent="0.25">
      <c r="A51" s="29" t="s">
        <v>123</v>
      </c>
      <c r="B51" s="164" t="s">
        <v>75</v>
      </c>
      <c r="C51" s="165"/>
      <c r="D51" s="165"/>
      <c r="E51" s="165"/>
      <c r="F51" s="165"/>
      <c r="G51" s="165"/>
      <c r="H51" s="31" t="s">
        <v>124</v>
      </c>
      <c r="I51" s="44"/>
      <c r="J51" s="40" t="s">
        <v>43</v>
      </c>
      <c r="K51" s="39"/>
      <c r="L51" s="45"/>
      <c r="M51" s="36">
        <v>0</v>
      </c>
    </row>
    <row r="52" spans="1:13" ht="15.75" x14ac:dyDescent="0.25">
      <c r="A52" s="29" t="s">
        <v>125</v>
      </c>
      <c r="B52" s="166" t="s">
        <v>126</v>
      </c>
      <c r="C52" s="163"/>
      <c r="D52" s="163"/>
      <c r="E52" s="163"/>
      <c r="F52" s="163"/>
      <c r="G52" s="167"/>
      <c r="H52" s="31" t="s">
        <v>127</v>
      </c>
      <c r="I52" s="32">
        <f>SUM(I53,I56)</f>
        <v>0</v>
      </c>
      <c r="J52" s="33"/>
      <c r="K52" s="34">
        <f>IF(SUM(I53,I56)=0,0,(K53*I53+K56*I56)/SUM(I53,I56))</f>
        <v>0</v>
      </c>
      <c r="L52" s="35">
        <f>SUM(L53,L56)</f>
        <v>0</v>
      </c>
      <c r="M52" s="36">
        <v>0</v>
      </c>
    </row>
    <row r="53" spans="1:13" ht="32.1" customHeight="1" x14ac:dyDescent="0.25">
      <c r="A53" s="29" t="s">
        <v>128</v>
      </c>
      <c r="B53" s="168" t="s">
        <v>129</v>
      </c>
      <c r="C53" s="169"/>
      <c r="D53" s="169"/>
      <c r="E53" s="169"/>
      <c r="F53" s="169"/>
      <c r="G53" s="170"/>
      <c r="H53" s="31" t="s">
        <v>130</v>
      </c>
      <c r="I53" s="32">
        <f>SUM(I54:I55)</f>
        <v>0</v>
      </c>
      <c r="J53" s="33"/>
      <c r="K53" s="34">
        <f>IF(SUM(I54:I55)=0,0,SUMPRODUCT(K54:K55,I54:I55)/SUM(I54:I55))</f>
        <v>0</v>
      </c>
      <c r="L53" s="35">
        <f>SUM(L54:L55)</f>
        <v>0</v>
      </c>
      <c r="M53" s="36">
        <v>0</v>
      </c>
    </row>
    <row r="54" spans="1:13" ht="15.75" x14ac:dyDescent="0.25">
      <c r="A54" s="29" t="s">
        <v>131</v>
      </c>
      <c r="B54" s="162" t="s">
        <v>71</v>
      </c>
      <c r="C54" s="171"/>
      <c r="D54" s="171"/>
      <c r="E54" s="171"/>
      <c r="F54" s="171"/>
      <c r="G54" s="172"/>
      <c r="H54" s="31" t="s">
        <v>132</v>
      </c>
      <c r="I54" s="44"/>
      <c r="J54" s="38" t="s">
        <v>114</v>
      </c>
      <c r="K54" s="39"/>
      <c r="L54" s="46"/>
      <c r="M54" s="36">
        <v>0</v>
      </c>
    </row>
    <row r="55" spans="1:13" ht="15.75" x14ac:dyDescent="0.25">
      <c r="A55" s="29" t="s">
        <v>133</v>
      </c>
      <c r="B55" s="164" t="s">
        <v>75</v>
      </c>
      <c r="C55" s="165"/>
      <c r="D55" s="165"/>
      <c r="E55" s="165"/>
      <c r="F55" s="165"/>
      <c r="G55" s="165"/>
      <c r="H55" s="31" t="s">
        <v>134</v>
      </c>
      <c r="I55" s="44"/>
      <c r="J55" s="38" t="s">
        <v>117</v>
      </c>
      <c r="K55" s="39"/>
      <c r="L55" s="45"/>
      <c r="M55" s="36">
        <v>0</v>
      </c>
    </row>
    <row r="56" spans="1:13" ht="15.75" x14ac:dyDescent="0.25">
      <c r="A56" s="29" t="s">
        <v>135</v>
      </c>
      <c r="B56" s="173" t="s">
        <v>136</v>
      </c>
      <c r="C56" s="174"/>
      <c r="D56" s="174"/>
      <c r="E56" s="174"/>
      <c r="F56" s="174"/>
      <c r="G56" s="174"/>
      <c r="H56" s="31" t="s">
        <v>137</v>
      </c>
      <c r="I56" s="47"/>
      <c r="J56" s="40" t="s">
        <v>83</v>
      </c>
      <c r="K56" s="39"/>
      <c r="L56" s="46"/>
      <c r="M56" s="36">
        <v>0</v>
      </c>
    </row>
    <row r="57" spans="1:13" ht="15.75" x14ac:dyDescent="0.25">
      <c r="A57" s="29" t="s">
        <v>138</v>
      </c>
      <c r="B57" s="162" t="s">
        <v>139</v>
      </c>
      <c r="C57" s="163"/>
      <c r="D57" s="163"/>
      <c r="E57" s="163"/>
      <c r="F57" s="163"/>
      <c r="G57" s="163"/>
      <c r="H57" s="31" t="s">
        <v>140</v>
      </c>
      <c r="I57" s="32">
        <f>SUM(I58:I60)</f>
        <v>143</v>
      </c>
      <c r="J57" s="33"/>
      <c r="K57" s="34">
        <f>IF(SUM(I58:I60)=0,0,SUMPRODUCT(K58:K60,I58:I60)/SUM(I58:I60))</f>
        <v>6.9720279720279716</v>
      </c>
      <c r="L57" s="35">
        <f>SUM(L58:L60)</f>
        <v>0</v>
      </c>
      <c r="M57" s="36">
        <v>0</v>
      </c>
    </row>
    <row r="58" spans="1:13" ht="32.1" customHeight="1" x14ac:dyDescent="0.25">
      <c r="A58" s="29" t="s">
        <v>141</v>
      </c>
      <c r="B58" s="157" t="s">
        <v>142</v>
      </c>
      <c r="C58" s="158"/>
      <c r="D58" s="158"/>
      <c r="E58" s="158"/>
      <c r="F58" s="158"/>
      <c r="G58" s="159"/>
      <c r="H58" s="31" t="s">
        <v>143</v>
      </c>
      <c r="I58" s="44">
        <v>30</v>
      </c>
      <c r="J58" s="40" t="s">
        <v>144</v>
      </c>
      <c r="K58" s="48">
        <v>13.566666666666666</v>
      </c>
      <c r="L58" s="46"/>
      <c r="M58" s="36">
        <v>0</v>
      </c>
    </row>
    <row r="59" spans="1:13" ht="32.1" customHeight="1" x14ac:dyDescent="0.25">
      <c r="A59" s="29" t="s">
        <v>145</v>
      </c>
      <c r="B59" s="157" t="s">
        <v>146</v>
      </c>
      <c r="C59" s="158"/>
      <c r="D59" s="158"/>
      <c r="E59" s="158"/>
      <c r="F59" s="158"/>
      <c r="G59" s="159"/>
      <c r="H59" s="31" t="s">
        <v>147</v>
      </c>
      <c r="I59" s="44">
        <v>9</v>
      </c>
      <c r="J59" s="40" t="s">
        <v>43</v>
      </c>
      <c r="K59" s="48">
        <v>2.7777777777777777</v>
      </c>
      <c r="L59" s="46"/>
      <c r="M59" s="36">
        <v>0</v>
      </c>
    </row>
    <row r="60" spans="1:13" ht="48" customHeight="1" x14ac:dyDescent="0.25">
      <c r="A60" s="29" t="s">
        <v>148</v>
      </c>
      <c r="B60" s="157" t="s">
        <v>149</v>
      </c>
      <c r="C60" s="158"/>
      <c r="D60" s="158"/>
      <c r="E60" s="158"/>
      <c r="F60" s="158"/>
      <c r="G60" s="159"/>
      <c r="H60" s="31" t="s">
        <v>150</v>
      </c>
      <c r="I60" s="44">
        <v>104</v>
      </c>
      <c r="J60" s="40" t="s">
        <v>43</v>
      </c>
      <c r="K60" s="48">
        <v>5.4326923076923075</v>
      </c>
      <c r="L60" s="46"/>
      <c r="M60" s="36">
        <v>0</v>
      </c>
    </row>
    <row r="61" spans="1:13" ht="32.1" customHeight="1" x14ac:dyDescent="0.25">
      <c r="A61" s="29" t="s">
        <v>151</v>
      </c>
      <c r="B61" s="157" t="s">
        <v>152</v>
      </c>
      <c r="C61" s="158"/>
      <c r="D61" s="158"/>
      <c r="E61" s="158"/>
      <c r="F61" s="158"/>
      <c r="G61" s="159"/>
      <c r="H61" s="31" t="s">
        <v>153</v>
      </c>
      <c r="I61" s="32">
        <f>SUM(I62:I64)</f>
        <v>119</v>
      </c>
      <c r="J61" s="33"/>
      <c r="K61" s="34">
        <f>IF(SUM(I62:I64)=0,0,SUMPRODUCT(K62:K64,I62:I64)/SUM(I62:I64))</f>
        <v>12.033613445378151</v>
      </c>
      <c r="L61" s="35">
        <f>SUM(L62:L64)</f>
        <v>0</v>
      </c>
      <c r="M61" s="36">
        <v>0</v>
      </c>
    </row>
    <row r="62" spans="1:13" ht="48" customHeight="1" x14ac:dyDescent="0.25">
      <c r="A62" s="29" t="s">
        <v>154</v>
      </c>
      <c r="B62" s="157" t="s">
        <v>155</v>
      </c>
      <c r="C62" s="158"/>
      <c r="D62" s="158"/>
      <c r="E62" s="158"/>
      <c r="F62" s="158"/>
      <c r="G62" s="159"/>
      <c r="H62" s="31" t="s">
        <v>156</v>
      </c>
      <c r="I62" s="44">
        <v>59</v>
      </c>
      <c r="J62" s="38" t="s">
        <v>157</v>
      </c>
      <c r="K62" s="48">
        <v>19.864406779661017</v>
      </c>
      <c r="L62" s="45"/>
      <c r="M62" s="36">
        <v>0</v>
      </c>
    </row>
    <row r="63" spans="1:13" ht="32.1" customHeight="1" x14ac:dyDescent="0.25">
      <c r="A63" s="29" t="s">
        <v>158</v>
      </c>
      <c r="B63" s="157" t="s">
        <v>159</v>
      </c>
      <c r="C63" s="158"/>
      <c r="D63" s="158"/>
      <c r="E63" s="158"/>
      <c r="F63" s="158"/>
      <c r="G63" s="159"/>
      <c r="H63" s="31" t="s">
        <v>160</v>
      </c>
      <c r="I63" s="44">
        <v>53</v>
      </c>
      <c r="J63" s="38" t="s">
        <v>83</v>
      </c>
      <c r="K63" s="48">
        <v>3.6037735849056602</v>
      </c>
      <c r="L63" s="45"/>
      <c r="M63" s="36">
        <v>0</v>
      </c>
    </row>
    <row r="64" spans="1:13" ht="32.1" customHeight="1" x14ac:dyDescent="0.25">
      <c r="A64" s="29" t="s">
        <v>161</v>
      </c>
      <c r="B64" s="157" t="s">
        <v>162</v>
      </c>
      <c r="C64" s="158"/>
      <c r="D64" s="158"/>
      <c r="E64" s="158"/>
      <c r="F64" s="158"/>
      <c r="G64" s="159"/>
      <c r="H64" s="31" t="s">
        <v>163</v>
      </c>
      <c r="I64" s="44">
        <v>7</v>
      </c>
      <c r="J64" s="38" t="s">
        <v>56</v>
      </c>
      <c r="K64" s="48">
        <v>9.8571428571428577</v>
      </c>
      <c r="L64" s="45"/>
      <c r="M64" s="36">
        <v>0</v>
      </c>
    </row>
    <row r="65" spans="1:13" ht="63.95" customHeight="1" x14ac:dyDescent="0.25">
      <c r="A65" s="29" t="s">
        <v>164</v>
      </c>
      <c r="B65" s="157" t="s">
        <v>165</v>
      </c>
      <c r="C65" s="158"/>
      <c r="D65" s="158"/>
      <c r="E65" s="158"/>
      <c r="F65" s="158"/>
      <c r="G65" s="159"/>
      <c r="H65" s="31" t="s">
        <v>166</v>
      </c>
      <c r="I65" s="44">
        <v>413</v>
      </c>
      <c r="J65" s="38" t="s">
        <v>167</v>
      </c>
      <c r="K65" s="48">
        <v>34.242130750605327</v>
      </c>
      <c r="L65" s="45"/>
      <c r="M65" s="36">
        <v>0</v>
      </c>
    </row>
    <row r="66" spans="1:13" ht="15.75" x14ac:dyDescent="0.25">
      <c r="A66" s="151" t="s">
        <v>168</v>
      </c>
      <c r="B66" s="151"/>
      <c r="C66" s="151"/>
      <c r="D66" s="151"/>
      <c r="E66" s="151"/>
      <c r="F66" s="151"/>
      <c r="G66" s="151"/>
      <c r="H66" s="31" t="s">
        <v>169</v>
      </c>
      <c r="I66" s="32">
        <f>I26+I39+I44+I52+I57+I61+I65</f>
        <v>3000</v>
      </c>
      <c r="J66" s="33"/>
      <c r="K66" s="33"/>
      <c r="L66" s="35">
        <f>L26+L39+L44+L52+L57+L61+L65</f>
        <v>0</v>
      </c>
      <c r="M66" s="36">
        <v>0</v>
      </c>
    </row>
    <row r="67" spans="1:13" ht="15.75" x14ac:dyDescent="0.25">
      <c r="A67" s="49"/>
      <c r="B67" s="49"/>
      <c r="C67" s="49"/>
      <c r="D67" s="49"/>
      <c r="E67" s="49"/>
      <c r="F67" s="49"/>
      <c r="G67" s="49"/>
      <c r="H67" s="50"/>
      <c r="I67" s="51"/>
      <c r="J67" s="52"/>
      <c r="K67" s="52"/>
      <c r="L67" s="53"/>
      <c r="M67" s="53"/>
    </row>
    <row r="68" spans="1:13" ht="15.75" x14ac:dyDescent="0.25">
      <c r="A68" s="160">
        <v>2</v>
      </c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</row>
    <row r="69" spans="1:13" ht="15.75" x14ac:dyDescent="0.25">
      <c r="A69" s="161" t="s">
        <v>170</v>
      </c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</row>
    <row r="70" spans="1:13" ht="15.75" x14ac:dyDescent="0.25">
      <c r="A70" s="155" t="s">
        <v>171</v>
      </c>
      <c r="B70" s="156"/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</row>
    <row r="71" spans="1:13" ht="15.75" x14ac:dyDescent="0.25">
      <c r="A71" s="54"/>
      <c r="B71" s="55"/>
      <c r="C71" s="56"/>
      <c r="D71" s="56"/>
      <c r="E71" s="56"/>
      <c r="F71" s="56"/>
      <c r="G71" s="56"/>
      <c r="H71" s="57"/>
      <c r="J71" s="58"/>
      <c r="K71" s="59"/>
      <c r="L71" s="59"/>
      <c r="M71" s="59"/>
    </row>
    <row r="72" spans="1:13" ht="15.75" x14ac:dyDescent="0.25">
      <c r="A72" s="54"/>
      <c r="B72" s="55"/>
      <c r="C72" s="56"/>
      <c r="D72" s="56"/>
      <c r="E72" s="56"/>
      <c r="F72" s="56"/>
      <c r="G72" s="56"/>
      <c r="H72" s="57"/>
      <c r="J72" s="58"/>
      <c r="K72" s="59"/>
      <c r="L72" s="59"/>
      <c r="M72" s="59"/>
    </row>
    <row r="73" spans="1:13" ht="126" x14ac:dyDescent="0.25">
      <c r="A73" s="29" t="s">
        <v>172</v>
      </c>
      <c r="B73" s="151" t="s">
        <v>173</v>
      </c>
      <c r="C73" s="151"/>
      <c r="D73" s="151"/>
      <c r="E73" s="151"/>
      <c r="F73" s="151"/>
      <c r="G73" s="151"/>
      <c r="H73" s="29" t="s">
        <v>28</v>
      </c>
      <c r="I73" s="29" t="s">
        <v>174</v>
      </c>
      <c r="J73" s="29" t="s">
        <v>175</v>
      </c>
      <c r="K73" s="59"/>
      <c r="L73" s="59"/>
      <c r="M73" s="59"/>
    </row>
    <row r="74" spans="1:13" ht="15.75" x14ac:dyDescent="0.25">
      <c r="A74" s="29" t="s">
        <v>34</v>
      </c>
      <c r="B74" s="151" t="s">
        <v>35</v>
      </c>
      <c r="C74" s="151"/>
      <c r="D74" s="151"/>
      <c r="E74" s="151"/>
      <c r="F74" s="151"/>
      <c r="G74" s="30" t="s">
        <v>36</v>
      </c>
      <c r="H74" s="60" t="s">
        <v>176</v>
      </c>
      <c r="I74" s="29">
        <v>1</v>
      </c>
      <c r="J74" s="61">
        <v>2</v>
      </c>
      <c r="K74" s="59"/>
      <c r="L74" s="59"/>
      <c r="M74" s="59"/>
    </row>
    <row r="75" spans="1:13" ht="48" customHeight="1" x14ac:dyDescent="0.25">
      <c r="A75" s="29" t="s">
        <v>177</v>
      </c>
      <c r="B75" s="150" t="s">
        <v>178</v>
      </c>
      <c r="C75" s="150"/>
      <c r="D75" s="150"/>
      <c r="E75" s="150"/>
      <c r="F75" s="150"/>
      <c r="G75" s="29" t="s">
        <v>43</v>
      </c>
      <c r="H75" s="31" t="s">
        <v>179</v>
      </c>
      <c r="I75" s="38"/>
      <c r="J75" s="40"/>
      <c r="K75" s="59"/>
      <c r="L75" s="59"/>
      <c r="M75" s="59"/>
    </row>
    <row r="76" spans="1:13" ht="32.1" customHeight="1" x14ac:dyDescent="0.25">
      <c r="A76" s="29" t="s">
        <v>180</v>
      </c>
      <c r="B76" s="150" t="s">
        <v>181</v>
      </c>
      <c r="C76" s="150"/>
      <c r="D76" s="150"/>
      <c r="E76" s="150"/>
      <c r="F76" s="150"/>
      <c r="G76" s="29" t="s">
        <v>43</v>
      </c>
      <c r="H76" s="31" t="s">
        <v>182</v>
      </c>
      <c r="I76" s="38"/>
      <c r="J76" s="40"/>
      <c r="K76" s="59"/>
      <c r="L76" s="59"/>
      <c r="M76" s="59"/>
    </row>
    <row r="77" spans="1:13" ht="32.1" customHeight="1" x14ac:dyDescent="0.25">
      <c r="A77" s="29" t="s">
        <v>183</v>
      </c>
      <c r="B77" s="150" t="s">
        <v>184</v>
      </c>
      <c r="C77" s="150"/>
      <c r="D77" s="150"/>
      <c r="E77" s="150"/>
      <c r="F77" s="150"/>
      <c r="G77" s="29" t="s">
        <v>43</v>
      </c>
      <c r="H77" s="31" t="s">
        <v>185</v>
      </c>
      <c r="I77" s="38"/>
      <c r="J77" s="40"/>
      <c r="K77" s="59"/>
      <c r="L77" s="59"/>
      <c r="M77" s="59"/>
    </row>
    <row r="78" spans="1:13" ht="32.1" customHeight="1" x14ac:dyDescent="0.25">
      <c r="A78" s="29" t="s">
        <v>186</v>
      </c>
      <c r="B78" s="150" t="s">
        <v>187</v>
      </c>
      <c r="C78" s="150"/>
      <c r="D78" s="150"/>
      <c r="E78" s="150"/>
      <c r="F78" s="150"/>
      <c r="G78" s="29" t="s">
        <v>43</v>
      </c>
      <c r="H78" s="31" t="s">
        <v>188</v>
      </c>
      <c r="I78" s="38"/>
      <c r="J78" s="40"/>
      <c r="K78" s="59"/>
      <c r="L78" s="59"/>
      <c r="M78" s="59"/>
    </row>
    <row r="79" spans="1:13" ht="48" customHeight="1" x14ac:dyDescent="0.25">
      <c r="A79" s="29" t="s">
        <v>189</v>
      </c>
      <c r="B79" s="150" t="s">
        <v>190</v>
      </c>
      <c r="C79" s="150"/>
      <c r="D79" s="150"/>
      <c r="E79" s="150"/>
      <c r="F79" s="150"/>
      <c r="G79" s="29" t="s">
        <v>56</v>
      </c>
      <c r="H79" s="31" t="s">
        <v>191</v>
      </c>
      <c r="I79" s="38"/>
      <c r="J79" s="40"/>
      <c r="K79" s="59"/>
      <c r="L79" s="59"/>
      <c r="M79" s="59"/>
    </row>
    <row r="80" spans="1:13" ht="48" customHeight="1" x14ac:dyDescent="0.25">
      <c r="A80" s="29" t="s">
        <v>192</v>
      </c>
      <c r="B80" s="150" t="s">
        <v>193</v>
      </c>
      <c r="C80" s="150"/>
      <c r="D80" s="150"/>
      <c r="E80" s="150"/>
      <c r="F80" s="150"/>
      <c r="G80" s="29" t="s">
        <v>43</v>
      </c>
      <c r="H80" s="31" t="s">
        <v>194</v>
      </c>
      <c r="I80" s="38"/>
      <c r="J80" s="40"/>
      <c r="K80" s="59"/>
      <c r="L80" s="59"/>
      <c r="M80" s="59"/>
    </row>
    <row r="81" spans="1:13" ht="48" customHeight="1" x14ac:dyDescent="0.25">
      <c r="A81" s="29" t="s">
        <v>195</v>
      </c>
      <c r="B81" s="150" t="s">
        <v>196</v>
      </c>
      <c r="C81" s="150"/>
      <c r="D81" s="150"/>
      <c r="E81" s="150"/>
      <c r="F81" s="150"/>
      <c r="G81" s="29" t="s">
        <v>56</v>
      </c>
      <c r="H81" s="31" t="s">
        <v>197</v>
      </c>
      <c r="I81" s="38"/>
      <c r="J81" s="40"/>
      <c r="K81" s="59"/>
      <c r="L81" s="59"/>
      <c r="M81" s="59"/>
    </row>
    <row r="82" spans="1:13" ht="80.099999999999994" customHeight="1" x14ac:dyDescent="0.25">
      <c r="A82" s="29" t="s">
        <v>198</v>
      </c>
      <c r="B82" s="150" t="s">
        <v>292</v>
      </c>
      <c r="C82" s="150"/>
      <c r="D82" s="150"/>
      <c r="E82" s="150"/>
      <c r="F82" s="150"/>
      <c r="G82" s="29" t="s">
        <v>66</v>
      </c>
      <c r="H82" s="31" t="s">
        <v>200</v>
      </c>
      <c r="I82" s="38"/>
      <c r="J82" s="40"/>
      <c r="K82" s="59"/>
      <c r="L82" s="59"/>
      <c r="M82" s="59"/>
    </row>
    <row r="83" spans="1:13" ht="80.099999999999994" customHeight="1" x14ac:dyDescent="0.25">
      <c r="A83" s="29" t="s">
        <v>201</v>
      </c>
      <c r="B83" s="152" t="s">
        <v>202</v>
      </c>
      <c r="C83" s="153"/>
      <c r="D83" s="153"/>
      <c r="E83" s="153"/>
      <c r="F83" s="153"/>
      <c r="G83" s="28" t="s">
        <v>290</v>
      </c>
      <c r="H83" s="31" t="s">
        <v>203</v>
      </c>
      <c r="I83" s="38"/>
      <c r="J83" s="40"/>
      <c r="K83" s="59"/>
      <c r="L83" s="59"/>
      <c r="M83" s="59"/>
    </row>
    <row r="84" spans="1:13" ht="15.75" x14ac:dyDescent="0.25">
      <c r="A84" s="29" t="s">
        <v>210</v>
      </c>
      <c r="B84" s="152" t="s">
        <v>211</v>
      </c>
      <c r="C84" s="153"/>
      <c r="D84" s="153"/>
      <c r="E84" s="153"/>
      <c r="F84" s="153"/>
      <c r="G84" s="154"/>
      <c r="H84" s="31" t="s">
        <v>212</v>
      </c>
      <c r="I84" s="35">
        <f>SUM(I85:I86)</f>
        <v>0</v>
      </c>
      <c r="J84" s="35">
        <f>SUM(J85:J86)</f>
        <v>0</v>
      </c>
      <c r="K84" s="59"/>
      <c r="L84" s="59"/>
      <c r="M84" s="59"/>
    </row>
    <row r="85" spans="1:13" ht="31.5" x14ac:dyDescent="0.25">
      <c r="A85" s="29" t="s">
        <v>213</v>
      </c>
      <c r="B85" s="150" t="s">
        <v>205</v>
      </c>
      <c r="C85" s="150"/>
      <c r="D85" s="150"/>
      <c r="E85" s="150"/>
      <c r="F85" s="150"/>
      <c r="G85" s="29" t="s">
        <v>83</v>
      </c>
      <c r="H85" s="31" t="s">
        <v>214</v>
      </c>
      <c r="I85" s="38"/>
      <c r="J85" s="40"/>
      <c r="K85" s="59"/>
      <c r="L85" s="59"/>
      <c r="M85" s="59"/>
    </row>
    <row r="86" spans="1:13" ht="31.5" x14ac:dyDescent="0.25">
      <c r="A86" s="29" t="s">
        <v>215</v>
      </c>
      <c r="B86" s="150" t="s">
        <v>208</v>
      </c>
      <c r="C86" s="150"/>
      <c r="D86" s="150"/>
      <c r="E86" s="150"/>
      <c r="F86" s="150"/>
      <c r="G86" s="29" t="s">
        <v>43</v>
      </c>
      <c r="H86" s="31" t="s">
        <v>216</v>
      </c>
      <c r="I86" s="38"/>
      <c r="J86" s="40"/>
      <c r="K86" s="59"/>
      <c r="L86" s="59"/>
      <c r="M86" s="59"/>
    </row>
    <row r="87" spans="1:13" ht="32.1" customHeight="1" x14ac:dyDescent="0.25">
      <c r="A87" s="29" t="s">
        <v>217</v>
      </c>
      <c r="B87" s="150" t="s">
        <v>218</v>
      </c>
      <c r="C87" s="150"/>
      <c r="D87" s="150"/>
      <c r="E87" s="150"/>
      <c r="F87" s="150"/>
      <c r="G87" s="29" t="s">
        <v>43</v>
      </c>
      <c r="H87" s="31" t="s">
        <v>219</v>
      </c>
      <c r="I87" s="38"/>
      <c r="J87" s="40"/>
      <c r="K87" s="59"/>
      <c r="L87" s="59"/>
      <c r="M87" s="59"/>
    </row>
    <row r="88" spans="1:13" ht="32.1" customHeight="1" x14ac:dyDescent="0.25">
      <c r="A88" s="29" t="s">
        <v>220</v>
      </c>
      <c r="B88" s="150" t="s">
        <v>221</v>
      </c>
      <c r="C88" s="150"/>
      <c r="D88" s="150"/>
      <c r="E88" s="150"/>
      <c r="F88" s="150"/>
      <c r="G88" s="29" t="s">
        <v>43</v>
      </c>
      <c r="H88" s="31" t="s">
        <v>222</v>
      </c>
      <c r="I88" s="38"/>
      <c r="J88" s="40"/>
      <c r="K88" s="59"/>
      <c r="L88" s="59"/>
      <c r="M88" s="59"/>
    </row>
    <row r="89" spans="1:13" ht="48" customHeight="1" x14ac:dyDescent="0.25">
      <c r="A89" s="29" t="s">
        <v>223</v>
      </c>
      <c r="B89" s="150" t="s">
        <v>224</v>
      </c>
      <c r="C89" s="150"/>
      <c r="D89" s="150"/>
      <c r="E89" s="150"/>
      <c r="F89" s="150"/>
      <c r="G89" s="29" t="s">
        <v>43</v>
      </c>
      <c r="H89" s="31" t="s">
        <v>225</v>
      </c>
      <c r="I89" s="38"/>
      <c r="J89" s="40"/>
      <c r="K89" s="59"/>
      <c r="L89" s="59"/>
      <c r="M89" s="59"/>
    </row>
    <row r="90" spans="1:13" ht="32.1" customHeight="1" x14ac:dyDescent="0.25">
      <c r="A90" s="29" t="s">
        <v>226</v>
      </c>
      <c r="B90" s="150" t="s">
        <v>227</v>
      </c>
      <c r="C90" s="150"/>
      <c r="D90" s="150"/>
      <c r="E90" s="150"/>
      <c r="F90" s="150"/>
      <c r="G90" s="29" t="s">
        <v>43</v>
      </c>
      <c r="H90" s="31" t="s">
        <v>228</v>
      </c>
      <c r="I90" s="38"/>
      <c r="J90" s="40"/>
      <c r="K90" s="59"/>
      <c r="L90" s="59"/>
      <c r="M90" s="59"/>
    </row>
    <row r="91" spans="1:13" ht="48" customHeight="1" x14ac:dyDescent="0.25">
      <c r="A91" s="29" t="s">
        <v>229</v>
      </c>
      <c r="B91" s="150" t="s">
        <v>230</v>
      </c>
      <c r="C91" s="150"/>
      <c r="D91" s="150"/>
      <c r="E91" s="150"/>
      <c r="F91" s="150"/>
      <c r="G91" s="29" t="s">
        <v>107</v>
      </c>
      <c r="H91" s="31" t="s">
        <v>231</v>
      </c>
      <c r="I91" s="38"/>
      <c r="J91" s="40"/>
      <c r="K91" s="59"/>
      <c r="L91" s="59"/>
      <c r="M91" s="59"/>
    </row>
    <row r="92" spans="1:13" ht="48" customHeight="1" x14ac:dyDescent="0.25">
      <c r="A92" s="29" t="s">
        <v>232</v>
      </c>
      <c r="B92" s="152" t="s">
        <v>233</v>
      </c>
      <c r="C92" s="153"/>
      <c r="D92" s="153"/>
      <c r="E92" s="153"/>
      <c r="F92" s="153"/>
      <c r="G92" s="154"/>
      <c r="H92" s="31" t="s">
        <v>234</v>
      </c>
      <c r="I92" s="35">
        <f>SUM(I93:I94)</f>
        <v>0</v>
      </c>
      <c r="J92" s="35">
        <f>SUM(J93:J94)</f>
        <v>0</v>
      </c>
      <c r="K92" s="59"/>
      <c r="L92" s="59"/>
      <c r="M92" s="59"/>
    </row>
    <row r="93" spans="1:13" ht="31.5" x14ac:dyDescent="0.25">
      <c r="A93" s="29" t="s">
        <v>235</v>
      </c>
      <c r="B93" s="150" t="s">
        <v>205</v>
      </c>
      <c r="C93" s="150"/>
      <c r="D93" s="150"/>
      <c r="E93" s="150"/>
      <c r="F93" s="150"/>
      <c r="G93" s="29" t="s">
        <v>114</v>
      </c>
      <c r="H93" s="31" t="s">
        <v>236</v>
      </c>
      <c r="I93" s="38"/>
      <c r="J93" s="40"/>
      <c r="K93" s="59"/>
      <c r="L93" s="59"/>
      <c r="M93" s="59"/>
    </row>
    <row r="94" spans="1:13" ht="31.5" x14ac:dyDescent="0.25">
      <c r="A94" s="29" t="s">
        <v>237</v>
      </c>
      <c r="B94" s="150" t="s">
        <v>208</v>
      </c>
      <c r="C94" s="150"/>
      <c r="D94" s="150"/>
      <c r="E94" s="150"/>
      <c r="F94" s="150"/>
      <c r="G94" s="29" t="s">
        <v>117</v>
      </c>
      <c r="H94" s="31" t="s">
        <v>238</v>
      </c>
      <c r="I94" s="38"/>
      <c r="J94" s="40"/>
      <c r="K94" s="59"/>
      <c r="L94" s="59"/>
      <c r="M94" s="59"/>
    </row>
    <row r="95" spans="1:13" ht="32.1" customHeight="1" x14ac:dyDescent="0.25">
      <c r="A95" s="29" t="s">
        <v>239</v>
      </c>
      <c r="B95" s="152" t="s">
        <v>240</v>
      </c>
      <c r="C95" s="153"/>
      <c r="D95" s="153"/>
      <c r="E95" s="153"/>
      <c r="F95" s="153"/>
      <c r="G95" s="154"/>
      <c r="H95" s="31" t="s">
        <v>241</v>
      </c>
      <c r="I95" s="35">
        <f>SUM(I96:I97)</f>
        <v>0</v>
      </c>
      <c r="J95" s="35">
        <f>SUM(J96:J97)</f>
        <v>0</v>
      </c>
      <c r="K95" s="59"/>
      <c r="L95" s="59"/>
      <c r="M95" s="59"/>
    </row>
    <row r="96" spans="1:13" ht="31.5" x14ac:dyDescent="0.25">
      <c r="A96" s="29" t="s">
        <v>242</v>
      </c>
      <c r="B96" s="150" t="s">
        <v>205</v>
      </c>
      <c r="C96" s="150"/>
      <c r="D96" s="150"/>
      <c r="E96" s="150"/>
      <c r="F96" s="150"/>
      <c r="G96" s="29" t="s">
        <v>83</v>
      </c>
      <c r="H96" s="31" t="s">
        <v>243</v>
      </c>
      <c r="I96" s="38"/>
      <c r="J96" s="40"/>
      <c r="K96" s="59"/>
      <c r="L96" s="59"/>
      <c r="M96" s="59"/>
    </row>
    <row r="97" spans="1:13" ht="31.5" x14ac:dyDescent="0.25">
      <c r="A97" s="29" t="s">
        <v>244</v>
      </c>
      <c r="B97" s="150" t="s">
        <v>208</v>
      </c>
      <c r="C97" s="150"/>
      <c r="D97" s="150"/>
      <c r="E97" s="150"/>
      <c r="F97" s="150"/>
      <c r="G97" s="29" t="s">
        <v>43</v>
      </c>
      <c r="H97" s="31" t="s">
        <v>245</v>
      </c>
      <c r="I97" s="38"/>
      <c r="J97" s="40"/>
      <c r="K97" s="59"/>
      <c r="L97" s="59"/>
      <c r="M97" s="59"/>
    </row>
    <row r="98" spans="1:13" ht="15.75" x14ac:dyDescent="0.25">
      <c r="A98" s="29" t="s">
        <v>246</v>
      </c>
      <c r="B98" s="152" t="s">
        <v>247</v>
      </c>
      <c r="C98" s="153"/>
      <c r="D98" s="153"/>
      <c r="E98" s="153"/>
      <c r="F98" s="153"/>
      <c r="G98" s="154"/>
      <c r="H98" s="31" t="s">
        <v>248</v>
      </c>
      <c r="I98" s="35">
        <f>SUM(I99:I100)</f>
        <v>0</v>
      </c>
      <c r="J98" s="35">
        <f>SUM(J99:J100)</f>
        <v>0</v>
      </c>
      <c r="K98" s="59"/>
      <c r="L98" s="59"/>
      <c r="M98" s="59"/>
    </row>
    <row r="99" spans="1:13" ht="31.5" x14ac:dyDescent="0.25">
      <c r="A99" s="29" t="s">
        <v>249</v>
      </c>
      <c r="B99" s="150" t="s">
        <v>205</v>
      </c>
      <c r="C99" s="150"/>
      <c r="D99" s="150"/>
      <c r="E99" s="150"/>
      <c r="F99" s="150"/>
      <c r="G99" s="29" t="s">
        <v>114</v>
      </c>
      <c r="H99" s="31" t="s">
        <v>250</v>
      </c>
      <c r="I99" s="38"/>
      <c r="J99" s="40"/>
      <c r="K99" s="59"/>
      <c r="L99" s="59"/>
      <c r="M99" s="59"/>
    </row>
    <row r="100" spans="1:13" ht="31.5" x14ac:dyDescent="0.25">
      <c r="A100" s="29" t="s">
        <v>251</v>
      </c>
      <c r="B100" s="150" t="s">
        <v>208</v>
      </c>
      <c r="C100" s="150"/>
      <c r="D100" s="150"/>
      <c r="E100" s="150"/>
      <c r="F100" s="150"/>
      <c r="G100" s="29" t="s">
        <v>117</v>
      </c>
      <c r="H100" s="31" t="s">
        <v>252</v>
      </c>
      <c r="I100" s="38"/>
      <c r="J100" s="40"/>
      <c r="K100" s="59"/>
      <c r="L100" s="59"/>
      <c r="M100" s="59"/>
    </row>
    <row r="101" spans="1:13" ht="32.1" customHeight="1" x14ac:dyDescent="0.25">
      <c r="A101" s="29" t="s">
        <v>253</v>
      </c>
      <c r="B101" s="150" t="s">
        <v>254</v>
      </c>
      <c r="C101" s="150"/>
      <c r="D101" s="150"/>
      <c r="E101" s="150"/>
      <c r="F101" s="150"/>
      <c r="G101" s="29" t="s">
        <v>83</v>
      </c>
      <c r="H101" s="31" t="s">
        <v>255</v>
      </c>
      <c r="I101" s="38"/>
      <c r="J101" s="40"/>
      <c r="K101" s="59"/>
      <c r="L101" s="59"/>
      <c r="M101" s="59"/>
    </row>
    <row r="102" spans="1:13" ht="32.1" customHeight="1" x14ac:dyDescent="0.25">
      <c r="A102" s="29" t="s">
        <v>256</v>
      </c>
      <c r="B102" s="150" t="s">
        <v>257</v>
      </c>
      <c r="C102" s="150"/>
      <c r="D102" s="150"/>
      <c r="E102" s="150"/>
      <c r="F102" s="150"/>
      <c r="G102" s="29" t="s">
        <v>144</v>
      </c>
      <c r="H102" s="31" t="s">
        <v>258</v>
      </c>
      <c r="I102" s="38"/>
      <c r="J102" s="40"/>
      <c r="K102" s="59"/>
      <c r="L102" s="59"/>
      <c r="M102" s="59"/>
    </row>
    <row r="103" spans="1:13" ht="32.1" customHeight="1" x14ac:dyDescent="0.25">
      <c r="A103" s="29" t="s">
        <v>259</v>
      </c>
      <c r="B103" s="150" t="s">
        <v>260</v>
      </c>
      <c r="C103" s="150"/>
      <c r="D103" s="150"/>
      <c r="E103" s="150"/>
      <c r="F103" s="150"/>
      <c r="G103" s="29" t="s">
        <v>43</v>
      </c>
      <c r="H103" s="31" t="s">
        <v>261</v>
      </c>
      <c r="I103" s="38"/>
      <c r="J103" s="40"/>
      <c r="K103" s="59"/>
      <c r="L103" s="59"/>
      <c r="M103" s="59"/>
    </row>
    <row r="104" spans="1:13" ht="48" customHeight="1" x14ac:dyDescent="0.25">
      <c r="A104" s="29" t="s">
        <v>262</v>
      </c>
      <c r="B104" s="150" t="s">
        <v>263</v>
      </c>
      <c r="C104" s="150"/>
      <c r="D104" s="150"/>
      <c r="E104" s="150"/>
      <c r="F104" s="150"/>
      <c r="G104" s="29" t="s">
        <v>43</v>
      </c>
      <c r="H104" s="31" t="s">
        <v>264</v>
      </c>
      <c r="I104" s="38"/>
      <c r="J104" s="40"/>
      <c r="K104" s="59"/>
      <c r="L104" s="59"/>
      <c r="M104" s="59"/>
    </row>
    <row r="105" spans="1:13" ht="32.1" customHeight="1" x14ac:dyDescent="0.25">
      <c r="A105" s="29" t="s">
        <v>265</v>
      </c>
      <c r="B105" s="150" t="s">
        <v>266</v>
      </c>
      <c r="C105" s="150"/>
      <c r="D105" s="150"/>
      <c r="E105" s="150"/>
      <c r="F105" s="150"/>
      <c r="G105" s="150"/>
      <c r="H105" s="31" t="s">
        <v>267</v>
      </c>
      <c r="I105" s="35">
        <f>SUM(I106:I108)</f>
        <v>0</v>
      </c>
      <c r="J105" s="35">
        <f>SUM(J106:J108)</f>
        <v>0</v>
      </c>
      <c r="K105" s="59"/>
      <c r="L105" s="59"/>
      <c r="M105" s="59"/>
    </row>
    <row r="106" spans="1:13" ht="48" customHeight="1" x14ac:dyDescent="0.25">
      <c r="A106" s="29" t="s">
        <v>268</v>
      </c>
      <c r="B106" s="150" t="s">
        <v>269</v>
      </c>
      <c r="C106" s="150"/>
      <c r="D106" s="150"/>
      <c r="E106" s="150"/>
      <c r="F106" s="150"/>
      <c r="G106" s="29" t="s">
        <v>157</v>
      </c>
      <c r="H106" s="31" t="s">
        <v>270</v>
      </c>
      <c r="I106" s="38"/>
      <c r="J106" s="40"/>
      <c r="K106" s="59"/>
      <c r="L106" s="59"/>
      <c r="M106" s="59"/>
    </row>
    <row r="107" spans="1:13" ht="31.5" x14ac:dyDescent="0.25">
      <c r="A107" s="29" t="s">
        <v>271</v>
      </c>
      <c r="B107" s="150" t="s">
        <v>272</v>
      </c>
      <c r="C107" s="150"/>
      <c r="D107" s="150"/>
      <c r="E107" s="150"/>
      <c r="F107" s="150"/>
      <c r="G107" s="29" t="s">
        <v>83</v>
      </c>
      <c r="H107" s="31" t="s">
        <v>273</v>
      </c>
      <c r="I107" s="38"/>
      <c r="J107" s="40"/>
      <c r="K107" s="59"/>
      <c r="L107" s="59"/>
      <c r="M107" s="59"/>
    </row>
    <row r="108" spans="1:13" ht="31.5" x14ac:dyDescent="0.25">
      <c r="A108" s="29" t="s">
        <v>274</v>
      </c>
      <c r="B108" s="150" t="s">
        <v>275</v>
      </c>
      <c r="C108" s="150"/>
      <c r="D108" s="150"/>
      <c r="E108" s="150"/>
      <c r="F108" s="150"/>
      <c r="G108" s="29" t="s">
        <v>56</v>
      </c>
      <c r="H108" s="31" t="s">
        <v>276</v>
      </c>
      <c r="I108" s="38"/>
      <c r="J108" s="40"/>
      <c r="K108" s="59"/>
      <c r="L108" s="59"/>
      <c r="M108" s="59"/>
    </row>
    <row r="109" spans="1:13" ht="80.099999999999994" customHeight="1" x14ac:dyDescent="0.25">
      <c r="A109" s="29" t="s">
        <v>277</v>
      </c>
      <c r="B109" s="150" t="s">
        <v>278</v>
      </c>
      <c r="C109" s="150"/>
      <c r="D109" s="150"/>
      <c r="E109" s="150"/>
      <c r="F109" s="150"/>
      <c r="G109" s="29" t="s">
        <v>167</v>
      </c>
      <c r="H109" s="31" t="s">
        <v>279</v>
      </c>
      <c r="I109" s="38"/>
      <c r="J109" s="40"/>
      <c r="K109" s="59"/>
      <c r="L109" s="59"/>
      <c r="M109" s="59"/>
    </row>
    <row r="110" spans="1:13" ht="15.75" x14ac:dyDescent="0.25">
      <c r="A110" s="151" t="s">
        <v>168</v>
      </c>
      <c r="B110" s="151"/>
      <c r="C110" s="151"/>
      <c r="D110" s="151"/>
      <c r="E110" s="151"/>
      <c r="F110" s="151"/>
      <c r="G110" s="151"/>
      <c r="H110" s="31" t="s">
        <v>280</v>
      </c>
      <c r="I110" s="35">
        <f>SUM(I75:I83,I84,I87:I92,I95,I101:I105,I109,I98)</f>
        <v>0</v>
      </c>
      <c r="J110" s="35">
        <f>SUM(J75:J83,J84,J87:J92,J95,J101:J105,J109,J98)</f>
        <v>0</v>
      </c>
      <c r="K110" s="59"/>
      <c r="L110" s="59"/>
      <c r="M110" s="59"/>
    </row>
    <row r="111" spans="1:13" ht="15.75" x14ac:dyDescent="0.25">
      <c r="A111" s="62"/>
      <c r="B111" s="62"/>
      <c r="C111" s="62"/>
      <c r="D111" s="62"/>
      <c r="E111" s="62"/>
      <c r="F111" s="62"/>
      <c r="G111" s="62"/>
      <c r="H111" s="57"/>
      <c r="J111" s="58"/>
      <c r="K111" s="59"/>
      <c r="L111" s="59"/>
      <c r="M111" s="59"/>
    </row>
    <row r="112" spans="1:13" ht="15.75" x14ac:dyDescent="0.25">
      <c r="A112" s="62"/>
      <c r="B112" s="63" t="s">
        <v>281</v>
      </c>
      <c r="C112" s="63"/>
      <c r="D112" s="63"/>
      <c r="E112" s="63"/>
      <c r="F112" s="63"/>
      <c r="G112" s="63"/>
      <c r="H112" s="64"/>
      <c r="K112" s="59"/>
      <c r="L112" s="59"/>
      <c r="M112" s="59"/>
    </row>
    <row r="113" spans="1:13" ht="15.75" x14ac:dyDescent="0.25">
      <c r="A113" s="62"/>
      <c r="B113" s="147" t="s">
        <v>282</v>
      </c>
      <c r="C113" s="148"/>
      <c r="D113" s="148"/>
      <c r="E113" s="148"/>
      <c r="F113" s="148"/>
      <c r="G113" s="1"/>
      <c r="H113" s="1"/>
      <c r="I113" s="1"/>
      <c r="J113" s="1"/>
      <c r="K113" s="59"/>
      <c r="L113" s="59"/>
      <c r="M113" s="59"/>
    </row>
    <row r="114" spans="1:13" ht="15.75" x14ac:dyDescent="0.25">
      <c r="A114" s="62"/>
      <c r="B114" s="63" t="s">
        <v>283</v>
      </c>
      <c r="G114" s="1"/>
      <c r="H114" s="1"/>
      <c r="I114" s="1"/>
      <c r="J114" s="1"/>
    </row>
    <row r="115" spans="1:13" ht="15.75" x14ac:dyDescent="0.25">
      <c r="A115" s="62"/>
      <c r="B115" s="147" t="s">
        <v>284</v>
      </c>
      <c r="C115" s="148"/>
      <c r="D115" s="148"/>
      <c r="E115" s="148"/>
      <c r="F115" s="148"/>
      <c r="G115" s="1"/>
      <c r="H115" s="1"/>
      <c r="I115" s="1"/>
      <c r="J115" s="1"/>
    </row>
    <row r="116" spans="1:13" ht="15.75" x14ac:dyDescent="0.25">
      <c r="A116" s="62"/>
      <c r="B116" s="63" t="s">
        <v>285</v>
      </c>
      <c r="C116" s="63"/>
      <c r="D116" s="63"/>
      <c r="E116" s="63"/>
      <c r="F116" s="1"/>
      <c r="G116" s="65"/>
      <c r="H116" s="64"/>
      <c r="I116" s="64"/>
      <c r="J116" s="64"/>
    </row>
    <row r="117" spans="1:13" ht="15.75" x14ac:dyDescent="0.25">
      <c r="A117" s="62"/>
      <c r="B117" s="149" t="s">
        <v>286</v>
      </c>
      <c r="C117" s="149"/>
      <c r="D117" s="149"/>
      <c r="E117" s="149"/>
      <c r="F117" s="149"/>
      <c r="G117" s="149"/>
      <c r="H117" s="149"/>
      <c r="I117" s="149"/>
      <c r="J117" s="149"/>
    </row>
  </sheetData>
  <mergeCells count="110">
    <mergeCell ref="J1:M1"/>
    <mergeCell ref="J2:M2"/>
    <mergeCell ref="A11:I11"/>
    <mergeCell ref="J11:M13"/>
    <mergeCell ref="A12:I13"/>
    <mergeCell ref="A15:D15"/>
    <mergeCell ref="A16:D16"/>
    <mergeCell ref="E16:M16"/>
    <mergeCell ref="J3:M3"/>
    <mergeCell ref="J4:M4"/>
    <mergeCell ref="A6:M6"/>
    <mergeCell ref="A7:M7"/>
    <mergeCell ref="A10:I10"/>
    <mergeCell ref="J10:M10"/>
    <mergeCell ref="E20:M20"/>
    <mergeCell ref="A22:M22"/>
    <mergeCell ref="A23:M23"/>
    <mergeCell ref="B24:G24"/>
    <mergeCell ref="A17:D17"/>
    <mergeCell ref="E17:M17"/>
    <mergeCell ref="A18:D18"/>
    <mergeCell ref="E18:M18"/>
    <mergeCell ref="A19:D19"/>
    <mergeCell ref="E19:M19"/>
    <mergeCell ref="B31:G31"/>
    <mergeCell ref="B32:G32"/>
    <mergeCell ref="B33:G33"/>
    <mergeCell ref="B34:G34"/>
    <mergeCell ref="B35:G35"/>
    <mergeCell ref="B36:G36"/>
    <mergeCell ref="B25:G25"/>
    <mergeCell ref="B26:G26"/>
    <mergeCell ref="B27:G27"/>
    <mergeCell ref="B28:G28"/>
    <mergeCell ref="B29:G29"/>
    <mergeCell ref="B30:G30"/>
    <mergeCell ref="B43:G43"/>
    <mergeCell ref="B44:G44"/>
    <mergeCell ref="B45:G45"/>
    <mergeCell ref="B46:G46"/>
    <mergeCell ref="B47:G47"/>
    <mergeCell ref="B48:G48"/>
    <mergeCell ref="B37:G37"/>
    <mergeCell ref="B38:G38"/>
    <mergeCell ref="B39:G39"/>
    <mergeCell ref="B40:G40"/>
    <mergeCell ref="B41:G41"/>
    <mergeCell ref="B42:G42"/>
    <mergeCell ref="B55:G55"/>
    <mergeCell ref="B56:G56"/>
    <mergeCell ref="B57:G57"/>
    <mergeCell ref="B58:G58"/>
    <mergeCell ref="B59:G59"/>
    <mergeCell ref="B60:G60"/>
    <mergeCell ref="B49:G49"/>
    <mergeCell ref="B50:G50"/>
    <mergeCell ref="B51:G51"/>
    <mergeCell ref="B52:G52"/>
    <mergeCell ref="B53:G53"/>
    <mergeCell ref="B54:G54"/>
    <mergeCell ref="A68:M68"/>
    <mergeCell ref="A69:M69"/>
    <mergeCell ref="A70:M70"/>
    <mergeCell ref="B73:G73"/>
    <mergeCell ref="B74:F74"/>
    <mergeCell ref="B75:F75"/>
    <mergeCell ref="B61:G61"/>
    <mergeCell ref="B62:G62"/>
    <mergeCell ref="B63:G63"/>
    <mergeCell ref="B64:G64"/>
    <mergeCell ref="B65:G65"/>
    <mergeCell ref="A66:G66"/>
    <mergeCell ref="B82:F82"/>
    <mergeCell ref="B83:F83"/>
    <mergeCell ref="B84:G84"/>
    <mergeCell ref="B85:F85"/>
    <mergeCell ref="B86:F86"/>
    <mergeCell ref="B87:F87"/>
    <mergeCell ref="B76:F76"/>
    <mergeCell ref="B77:F77"/>
    <mergeCell ref="B78:F78"/>
    <mergeCell ref="B79:F79"/>
    <mergeCell ref="B80:F80"/>
    <mergeCell ref="B81:F81"/>
    <mergeCell ref="B94:F94"/>
    <mergeCell ref="B95:G95"/>
    <mergeCell ref="B96:F96"/>
    <mergeCell ref="B97:F97"/>
    <mergeCell ref="B98:G98"/>
    <mergeCell ref="B99:F99"/>
    <mergeCell ref="B88:F88"/>
    <mergeCell ref="B89:F89"/>
    <mergeCell ref="B90:F90"/>
    <mergeCell ref="B91:F91"/>
    <mergeCell ref="B92:G92"/>
    <mergeCell ref="B93:F93"/>
    <mergeCell ref="B115:F115"/>
    <mergeCell ref="B117:J117"/>
    <mergeCell ref="B106:F106"/>
    <mergeCell ref="B107:F107"/>
    <mergeCell ref="B108:F108"/>
    <mergeCell ref="B109:F109"/>
    <mergeCell ref="A110:G110"/>
    <mergeCell ref="B113:F113"/>
    <mergeCell ref="B100:F100"/>
    <mergeCell ref="B101:F101"/>
    <mergeCell ref="B102:F102"/>
    <mergeCell ref="B103:F103"/>
    <mergeCell ref="B104:F104"/>
    <mergeCell ref="B105:G105"/>
  </mergeCells>
  <dataValidations count="4">
    <dataValidation type="list" allowBlank="1" showInputMessage="1" showErrorMessage="1" sqref="H8" xr:uid="{C9D512BA-6A16-4113-9ED0-27EF5C49339A}">
      <formula1>"2023,2024,2025,2026,2027,2028,2029,2030"</formula1>
    </dataValidation>
    <dataValidation type="list" allowBlank="1" showInputMessage="1" showErrorMessage="1" sqref="F8" xr:uid="{8EE4095D-6C0C-4462-8243-84FD877E78F2}">
      <formula1>"І, ІІ, ІІІ, ІV"</formula1>
    </dataValidation>
    <dataValidation allowBlank="1" showInputMessage="1" showErrorMessage="1" prompt="Комірка повинна бути заповнена" sqref="E16:M17 E19:M19" xr:uid="{E84E0564-457A-418D-B25C-4EBD99C904F9}"/>
    <dataValidation type="textLength" allowBlank="1" showInputMessage="1" showErrorMessage="1" prompt="Комірка повинна бути заповнена" sqref="E18:M18" xr:uid="{85E26A2F-FBB0-41FF-BC2E-F28E65CA93B0}">
      <formula1>8</formula1>
      <formula2>10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B9FF5-045F-4040-B672-EF93B9C135D2}">
  <dimension ref="A1:M117"/>
  <sheetViews>
    <sheetView workbookViewId="0">
      <selection activeCell="O24" sqref="O24"/>
    </sheetView>
  </sheetViews>
  <sheetFormatPr defaultRowHeight="15" x14ac:dyDescent="0.25"/>
  <cols>
    <col min="1" max="1" width="10.42578125" style="132" customWidth="1"/>
    <col min="2" max="6" width="13.7109375" customWidth="1"/>
    <col min="7" max="7" width="18" customWidth="1"/>
    <col min="8" max="9" width="12.42578125" customWidth="1"/>
    <col min="10" max="10" width="19.42578125" customWidth="1"/>
    <col min="11" max="13" width="12.42578125" customWidth="1"/>
  </cols>
  <sheetData>
    <row r="1" spans="1:13" ht="15.75" x14ac:dyDescent="0.25">
      <c r="A1" s="122"/>
      <c r="B1" s="70"/>
      <c r="C1" s="70"/>
      <c r="D1" s="70"/>
      <c r="E1" s="70"/>
      <c r="F1" s="70"/>
      <c r="G1" s="70"/>
      <c r="H1" s="70"/>
      <c r="I1" s="70"/>
      <c r="J1" s="265" t="s">
        <v>0</v>
      </c>
      <c r="K1" s="265"/>
      <c r="L1" s="265"/>
      <c r="M1" s="265"/>
    </row>
    <row r="2" spans="1:13" ht="15.75" x14ac:dyDescent="0.25">
      <c r="A2" s="122"/>
      <c r="B2" s="70"/>
      <c r="C2" s="70"/>
      <c r="D2" s="70"/>
      <c r="E2" s="70"/>
      <c r="F2" s="70"/>
      <c r="G2" s="70"/>
      <c r="H2" s="70"/>
      <c r="I2" s="70"/>
      <c r="J2" s="266" t="s">
        <v>1</v>
      </c>
      <c r="K2" s="266"/>
      <c r="L2" s="266"/>
      <c r="M2" s="266"/>
    </row>
    <row r="3" spans="1:13" ht="15.75" x14ac:dyDescent="0.25">
      <c r="A3" s="122"/>
      <c r="B3" s="70"/>
      <c r="C3" s="70"/>
      <c r="D3" s="70"/>
      <c r="E3" s="70"/>
      <c r="F3" s="70"/>
      <c r="G3" s="70"/>
      <c r="H3" s="70"/>
      <c r="I3" s="70"/>
      <c r="J3" s="267" t="s">
        <v>2</v>
      </c>
      <c r="K3" s="267"/>
      <c r="L3" s="267"/>
      <c r="M3" s="267"/>
    </row>
    <row r="4" spans="1:13" ht="15.75" x14ac:dyDescent="0.25">
      <c r="A4" s="122"/>
      <c r="B4" s="70"/>
      <c r="C4" s="70"/>
      <c r="D4" s="70"/>
      <c r="E4" s="70"/>
      <c r="F4" s="70"/>
      <c r="G4" s="70"/>
      <c r="H4" s="70"/>
      <c r="I4" s="70"/>
      <c r="J4" s="216" t="s">
        <v>3</v>
      </c>
      <c r="K4" s="216"/>
      <c r="L4" s="216"/>
      <c r="M4" s="216"/>
    </row>
    <row r="5" spans="1:13" ht="15.75" x14ac:dyDescent="0.25">
      <c r="A5" s="122"/>
      <c r="B5" s="70"/>
      <c r="C5" s="70"/>
      <c r="D5" s="70"/>
      <c r="E5" s="70"/>
      <c r="F5" s="70"/>
      <c r="G5" s="70"/>
      <c r="H5" s="70"/>
      <c r="I5" s="70"/>
      <c r="J5" s="66"/>
      <c r="K5" s="66"/>
      <c r="L5" s="66"/>
      <c r="M5" s="66"/>
    </row>
    <row r="6" spans="1:13" ht="20.25" x14ac:dyDescent="0.3">
      <c r="A6" s="268" t="s">
        <v>4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</row>
    <row r="7" spans="1:13" ht="20.25" x14ac:dyDescent="0.3">
      <c r="A7" s="269" t="s">
        <v>5</v>
      </c>
      <c r="B7" s="269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</row>
    <row r="8" spans="1:13" ht="20.25" x14ac:dyDescent="0.3">
      <c r="A8" s="134"/>
      <c r="B8" s="72"/>
      <c r="C8" s="73"/>
      <c r="D8" s="71"/>
      <c r="E8" s="74" t="s">
        <v>6</v>
      </c>
      <c r="F8" s="68" t="s">
        <v>295</v>
      </c>
      <c r="G8" s="75" t="s">
        <v>8</v>
      </c>
      <c r="H8" s="69" t="s">
        <v>9</v>
      </c>
      <c r="I8" s="76" t="s">
        <v>10</v>
      </c>
      <c r="J8" s="77"/>
      <c r="K8" s="78"/>
      <c r="L8" s="78"/>
      <c r="M8" s="79"/>
    </row>
    <row r="9" spans="1:13" ht="15.75" x14ac:dyDescent="0.25">
      <c r="A9" s="134"/>
      <c r="B9" s="80"/>
      <c r="C9" s="81"/>
      <c r="D9" s="82"/>
      <c r="E9" s="82"/>
      <c r="F9" s="83"/>
      <c r="G9" s="84"/>
      <c r="H9" s="85"/>
      <c r="I9" s="85"/>
      <c r="J9" s="85"/>
      <c r="K9" s="85"/>
      <c r="L9" s="85"/>
      <c r="M9" s="85"/>
    </row>
    <row r="10" spans="1:13" ht="15.75" x14ac:dyDescent="0.25">
      <c r="A10" s="270" t="s">
        <v>11</v>
      </c>
      <c r="B10" s="270"/>
      <c r="C10" s="270"/>
      <c r="D10" s="270"/>
      <c r="E10" s="270"/>
      <c r="F10" s="270"/>
      <c r="G10" s="270"/>
      <c r="H10" s="270"/>
      <c r="I10" s="270"/>
      <c r="J10" s="271" t="s">
        <v>12</v>
      </c>
      <c r="K10" s="271"/>
      <c r="L10" s="271"/>
      <c r="M10" s="271"/>
    </row>
    <row r="11" spans="1:13" ht="15.75" x14ac:dyDescent="0.25">
      <c r="A11" s="272" t="s">
        <v>13</v>
      </c>
      <c r="B11" s="272"/>
      <c r="C11" s="272"/>
      <c r="D11" s="272"/>
      <c r="E11" s="272"/>
      <c r="F11" s="272"/>
      <c r="G11" s="272"/>
      <c r="H11" s="272"/>
      <c r="I11" s="272"/>
      <c r="J11" s="273" t="s">
        <v>14</v>
      </c>
      <c r="K11" s="273"/>
      <c r="L11" s="273"/>
      <c r="M11" s="273"/>
    </row>
    <row r="12" spans="1:13" x14ac:dyDescent="0.25">
      <c r="A12" s="274" t="s">
        <v>15</v>
      </c>
      <c r="B12" s="274"/>
      <c r="C12" s="274"/>
      <c r="D12" s="274"/>
      <c r="E12" s="274"/>
      <c r="F12" s="274"/>
      <c r="G12" s="274"/>
      <c r="H12" s="274"/>
      <c r="I12" s="274"/>
      <c r="J12" s="273"/>
      <c r="K12" s="273"/>
      <c r="L12" s="273"/>
      <c r="M12" s="273"/>
    </row>
    <row r="13" spans="1:13" x14ac:dyDescent="0.25">
      <c r="A13" s="275"/>
      <c r="B13" s="275"/>
      <c r="C13" s="275"/>
      <c r="D13" s="275"/>
      <c r="E13" s="275"/>
      <c r="F13" s="275"/>
      <c r="G13" s="275"/>
      <c r="H13" s="275"/>
      <c r="I13" s="275"/>
      <c r="J13" s="273"/>
      <c r="K13" s="273"/>
      <c r="L13" s="273"/>
      <c r="M13" s="273"/>
    </row>
    <row r="14" spans="1:13" ht="16.5" thickBot="1" x14ac:dyDescent="0.3">
      <c r="A14" s="134"/>
      <c r="B14" s="72"/>
      <c r="C14" s="81"/>
      <c r="D14" s="86"/>
      <c r="E14" s="87"/>
      <c r="F14" s="86"/>
      <c r="G14" s="85"/>
      <c r="H14" s="85"/>
      <c r="I14" s="85"/>
      <c r="J14" s="85"/>
      <c r="K14" s="85"/>
      <c r="L14" s="71"/>
      <c r="M14" s="71"/>
    </row>
    <row r="15" spans="1:13" ht="15.75" x14ac:dyDescent="0.25">
      <c r="A15" s="253" t="s">
        <v>16</v>
      </c>
      <c r="B15" s="254"/>
      <c r="C15" s="254"/>
      <c r="D15" s="254"/>
      <c r="E15" s="88"/>
      <c r="F15" s="89"/>
      <c r="G15" s="89"/>
      <c r="H15" s="89"/>
      <c r="I15" s="89"/>
      <c r="J15" s="89"/>
      <c r="K15" s="90"/>
      <c r="L15" s="90"/>
      <c r="M15" s="91"/>
    </row>
    <row r="16" spans="1:13" ht="15.75" x14ac:dyDescent="0.25">
      <c r="A16" s="255" t="s">
        <v>17</v>
      </c>
      <c r="B16" s="256"/>
      <c r="C16" s="256"/>
      <c r="D16" s="256"/>
      <c r="E16" s="257" t="s">
        <v>18</v>
      </c>
      <c r="F16" s="257"/>
      <c r="G16" s="257"/>
      <c r="H16" s="257"/>
      <c r="I16" s="257"/>
      <c r="J16" s="257"/>
      <c r="K16" s="257"/>
      <c r="L16" s="257"/>
      <c r="M16" s="258"/>
    </row>
    <row r="17" spans="1:13" ht="15.75" x14ac:dyDescent="0.25">
      <c r="A17" s="259" t="s">
        <v>19</v>
      </c>
      <c r="B17" s="260"/>
      <c r="C17" s="260"/>
      <c r="D17" s="260"/>
      <c r="E17" s="261" t="s">
        <v>20</v>
      </c>
      <c r="F17" s="261"/>
      <c r="G17" s="261"/>
      <c r="H17" s="261"/>
      <c r="I17" s="261"/>
      <c r="J17" s="261"/>
      <c r="K17" s="261"/>
      <c r="L17" s="261"/>
      <c r="M17" s="262"/>
    </row>
    <row r="18" spans="1:13" ht="15.75" x14ac:dyDescent="0.25">
      <c r="A18" s="259" t="s">
        <v>21</v>
      </c>
      <c r="B18" s="260"/>
      <c r="C18" s="260"/>
      <c r="D18" s="260"/>
      <c r="E18" s="261" t="s">
        <v>22</v>
      </c>
      <c r="F18" s="261"/>
      <c r="G18" s="261"/>
      <c r="H18" s="261"/>
      <c r="I18" s="261"/>
      <c r="J18" s="261"/>
      <c r="K18" s="261"/>
      <c r="L18" s="261"/>
      <c r="M18" s="262"/>
    </row>
    <row r="19" spans="1:13" ht="15.75" x14ac:dyDescent="0.25">
      <c r="A19" s="259" t="s">
        <v>23</v>
      </c>
      <c r="B19" s="260"/>
      <c r="C19" s="260"/>
      <c r="D19" s="260"/>
      <c r="E19" s="263" t="s">
        <v>294</v>
      </c>
      <c r="F19" s="263"/>
      <c r="G19" s="263"/>
      <c r="H19" s="263"/>
      <c r="I19" s="263"/>
      <c r="J19" s="263"/>
      <c r="K19" s="263"/>
      <c r="L19" s="263"/>
      <c r="M19" s="264"/>
    </row>
    <row r="20" spans="1:13" ht="15.75" customHeight="1" thickBot="1" x14ac:dyDescent="0.3">
      <c r="A20" s="92"/>
      <c r="B20" s="93"/>
      <c r="C20" s="94"/>
      <c r="D20" s="94"/>
      <c r="E20" s="247"/>
      <c r="F20" s="247"/>
      <c r="G20" s="247"/>
      <c r="H20" s="247"/>
      <c r="I20" s="247"/>
      <c r="J20" s="247"/>
      <c r="K20" s="247"/>
      <c r="L20" s="247"/>
      <c r="M20" s="248"/>
    </row>
    <row r="21" spans="1:13" x14ac:dyDescent="0.25">
      <c r="A21" s="135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</row>
    <row r="22" spans="1:13" ht="15.75" x14ac:dyDescent="0.25">
      <c r="A22" s="221" t="s">
        <v>25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</row>
    <row r="23" spans="1:13" x14ac:dyDescent="0.25">
      <c r="A23" s="249"/>
      <c r="B23" s="249"/>
      <c r="C23" s="249"/>
      <c r="D23" s="249"/>
      <c r="E23" s="249"/>
      <c r="F23" s="249"/>
      <c r="G23" s="249"/>
      <c r="H23" s="249"/>
      <c r="I23" s="249"/>
      <c r="J23" s="249"/>
      <c r="K23" s="249"/>
      <c r="L23" s="249"/>
      <c r="M23" s="249"/>
    </row>
    <row r="24" spans="1:13" ht="135" x14ac:dyDescent="0.25">
      <c r="A24" s="95" t="s">
        <v>26</v>
      </c>
      <c r="B24" s="217" t="s">
        <v>27</v>
      </c>
      <c r="C24" s="250"/>
      <c r="D24" s="250"/>
      <c r="E24" s="250"/>
      <c r="F24" s="250"/>
      <c r="G24" s="250"/>
      <c r="H24" s="95" t="s">
        <v>28</v>
      </c>
      <c r="I24" s="95" t="s">
        <v>29</v>
      </c>
      <c r="J24" s="95" t="s">
        <v>30</v>
      </c>
      <c r="K24" s="95" t="s">
        <v>31</v>
      </c>
      <c r="L24" s="95" t="s">
        <v>32</v>
      </c>
      <c r="M24" s="95" t="s">
        <v>33</v>
      </c>
    </row>
    <row r="25" spans="1:13" x14ac:dyDescent="0.25">
      <c r="A25" s="95" t="s">
        <v>34</v>
      </c>
      <c r="B25" s="251" t="s">
        <v>35</v>
      </c>
      <c r="C25" s="252"/>
      <c r="D25" s="252"/>
      <c r="E25" s="252"/>
      <c r="F25" s="252"/>
      <c r="G25" s="252"/>
      <c r="H25" s="95" t="s">
        <v>36</v>
      </c>
      <c r="I25" s="95">
        <v>1</v>
      </c>
      <c r="J25" s="95">
        <v>2</v>
      </c>
      <c r="K25" s="95">
        <v>3</v>
      </c>
      <c r="L25" s="95">
        <v>4</v>
      </c>
      <c r="M25" s="95">
        <v>5</v>
      </c>
    </row>
    <row r="26" spans="1:13" s="142" customFormat="1" ht="15.75" customHeight="1" x14ac:dyDescent="0.25">
      <c r="A26" s="118" t="s">
        <v>37</v>
      </c>
      <c r="B26" s="227" t="s">
        <v>38</v>
      </c>
      <c r="C26" s="227"/>
      <c r="D26" s="227"/>
      <c r="E26" s="227"/>
      <c r="F26" s="227"/>
      <c r="G26" s="242"/>
      <c r="H26" s="136" t="s">
        <v>39</v>
      </c>
      <c r="I26" s="137">
        <v>2429</v>
      </c>
      <c r="J26" s="138"/>
      <c r="K26" s="139">
        <v>15.717167558666118</v>
      </c>
      <c r="L26" s="140">
        <v>0</v>
      </c>
      <c r="M26" s="141">
        <v>0</v>
      </c>
    </row>
    <row r="27" spans="1:13" s="142" customFormat="1" ht="48" customHeight="1" x14ac:dyDescent="0.25">
      <c r="A27" s="118" t="s">
        <v>40</v>
      </c>
      <c r="B27" s="240" t="s">
        <v>41</v>
      </c>
      <c r="C27" s="241"/>
      <c r="D27" s="241"/>
      <c r="E27" s="241"/>
      <c r="F27" s="241"/>
      <c r="G27" s="241"/>
      <c r="H27" s="136" t="s">
        <v>42</v>
      </c>
      <c r="I27" s="143">
        <v>19</v>
      </c>
      <c r="J27" s="144" t="s">
        <v>43</v>
      </c>
      <c r="K27" s="145">
        <v>5.0526315789473681</v>
      </c>
      <c r="L27" s="144"/>
      <c r="M27" s="141">
        <v>0</v>
      </c>
    </row>
    <row r="28" spans="1:13" s="142" customFormat="1" ht="32.1" customHeight="1" x14ac:dyDescent="0.25">
      <c r="A28" s="118" t="s">
        <v>44</v>
      </c>
      <c r="B28" s="240" t="s">
        <v>45</v>
      </c>
      <c r="C28" s="241"/>
      <c r="D28" s="241"/>
      <c r="E28" s="241"/>
      <c r="F28" s="241"/>
      <c r="G28" s="241"/>
      <c r="H28" s="136" t="s">
        <v>46</v>
      </c>
      <c r="I28" s="143"/>
      <c r="J28" s="144" t="s">
        <v>43</v>
      </c>
      <c r="K28" s="145"/>
      <c r="L28" s="144"/>
      <c r="M28" s="141">
        <v>0</v>
      </c>
    </row>
    <row r="29" spans="1:13" s="142" customFormat="1" ht="32.1" customHeight="1" x14ac:dyDescent="0.25">
      <c r="A29" s="118" t="s">
        <v>47</v>
      </c>
      <c r="B29" s="240" t="s">
        <v>48</v>
      </c>
      <c r="C29" s="241"/>
      <c r="D29" s="241"/>
      <c r="E29" s="241"/>
      <c r="F29" s="241"/>
      <c r="G29" s="241"/>
      <c r="H29" s="136" t="s">
        <v>49</v>
      </c>
      <c r="I29" s="143"/>
      <c r="J29" s="144" t="s">
        <v>43</v>
      </c>
      <c r="K29" s="145"/>
      <c r="L29" s="144"/>
      <c r="M29" s="141">
        <v>0</v>
      </c>
    </row>
    <row r="30" spans="1:13" s="142" customFormat="1" ht="32.1" customHeight="1" x14ac:dyDescent="0.25">
      <c r="A30" s="118" t="s">
        <v>50</v>
      </c>
      <c r="B30" s="240" t="s">
        <v>51</v>
      </c>
      <c r="C30" s="241"/>
      <c r="D30" s="241"/>
      <c r="E30" s="241"/>
      <c r="F30" s="241"/>
      <c r="G30" s="241"/>
      <c r="H30" s="136" t="s">
        <v>52</v>
      </c>
      <c r="I30" s="143">
        <v>564</v>
      </c>
      <c r="J30" s="144" t="s">
        <v>43</v>
      </c>
      <c r="K30" s="145">
        <v>3.5638297872340425</v>
      </c>
      <c r="L30" s="144"/>
      <c r="M30" s="141">
        <v>0</v>
      </c>
    </row>
    <row r="31" spans="1:13" s="142" customFormat="1" ht="48" customHeight="1" x14ac:dyDescent="0.25">
      <c r="A31" s="118" t="s">
        <v>53</v>
      </c>
      <c r="B31" s="242" t="s">
        <v>54</v>
      </c>
      <c r="C31" s="243"/>
      <c r="D31" s="243"/>
      <c r="E31" s="243"/>
      <c r="F31" s="243"/>
      <c r="G31" s="244"/>
      <c r="H31" s="136" t="s">
        <v>55</v>
      </c>
      <c r="I31" s="143"/>
      <c r="J31" s="146" t="s">
        <v>56</v>
      </c>
      <c r="K31" s="145"/>
      <c r="L31" s="144"/>
      <c r="M31" s="141">
        <v>0</v>
      </c>
    </row>
    <row r="32" spans="1:13" s="142" customFormat="1" ht="48" customHeight="1" x14ac:dyDescent="0.25">
      <c r="A32" s="118" t="s">
        <v>57</v>
      </c>
      <c r="B32" s="227" t="s">
        <v>58</v>
      </c>
      <c r="C32" s="228"/>
      <c r="D32" s="228"/>
      <c r="E32" s="228"/>
      <c r="F32" s="228"/>
      <c r="G32" s="228"/>
      <c r="H32" s="136" t="s">
        <v>59</v>
      </c>
      <c r="I32" s="143">
        <v>400</v>
      </c>
      <c r="J32" s="144" t="s">
        <v>43</v>
      </c>
      <c r="K32" s="145">
        <v>6.9024999999999999</v>
      </c>
      <c r="L32" s="144"/>
      <c r="M32" s="141">
        <v>0</v>
      </c>
    </row>
    <row r="33" spans="1:13" s="142" customFormat="1" ht="32.1" customHeight="1" x14ac:dyDescent="0.25">
      <c r="A33" s="118" t="s">
        <v>60</v>
      </c>
      <c r="B33" s="227" t="s">
        <v>61</v>
      </c>
      <c r="C33" s="228"/>
      <c r="D33" s="228"/>
      <c r="E33" s="228"/>
      <c r="F33" s="228"/>
      <c r="G33" s="228"/>
      <c r="H33" s="136" t="s">
        <v>62</v>
      </c>
      <c r="I33" s="143"/>
      <c r="J33" s="144" t="s">
        <v>56</v>
      </c>
      <c r="K33" s="145"/>
      <c r="L33" s="144"/>
      <c r="M33" s="141">
        <v>0</v>
      </c>
    </row>
    <row r="34" spans="1:13" ht="80.099999999999994" customHeight="1" x14ac:dyDescent="0.25">
      <c r="A34" s="118" t="s">
        <v>63</v>
      </c>
      <c r="B34" s="224" t="s">
        <v>288</v>
      </c>
      <c r="C34" s="225"/>
      <c r="D34" s="225"/>
      <c r="E34" s="225"/>
      <c r="F34" s="225"/>
      <c r="G34" s="226"/>
      <c r="H34" s="96" t="s">
        <v>65</v>
      </c>
      <c r="I34" s="127">
        <v>439</v>
      </c>
      <c r="J34" s="103" t="s">
        <v>66</v>
      </c>
      <c r="K34" s="101">
        <v>68.503416856492024</v>
      </c>
      <c r="L34" s="100"/>
      <c r="M34" s="67">
        <v>0</v>
      </c>
    </row>
    <row r="35" spans="1:13" ht="80.099999999999994" customHeight="1" x14ac:dyDescent="0.25">
      <c r="A35" s="118" t="s">
        <v>67</v>
      </c>
      <c r="B35" s="245" t="s">
        <v>289</v>
      </c>
      <c r="C35" s="246"/>
      <c r="D35" s="246"/>
      <c r="E35" s="246"/>
      <c r="F35" s="246"/>
      <c r="G35" s="246"/>
      <c r="H35" s="96" t="s">
        <v>69</v>
      </c>
      <c r="I35" s="127"/>
      <c r="J35" s="100" t="s">
        <v>290</v>
      </c>
      <c r="K35" s="101"/>
      <c r="L35" s="100"/>
      <c r="M35" s="67">
        <v>0</v>
      </c>
    </row>
    <row r="36" spans="1:13" ht="32.1" customHeight="1" x14ac:dyDescent="0.25">
      <c r="A36" s="118" t="s">
        <v>78</v>
      </c>
      <c r="B36" s="222" t="s">
        <v>291</v>
      </c>
      <c r="C36" s="231"/>
      <c r="D36" s="231"/>
      <c r="E36" s="231"/>
      <c r="F36" s="231"/>
      <c r="G36" s="232"/>
      <c r="H36" s="96" t="s">
        <v>80</v>
      </c>
      <c r="I36" s="126">
        <v>1007</v>
      </c>
      <c r="J36" s="98"/>
      <c r="K36" s="99">
        <v>3.2144985104270107</v>
      </c>
      <c r="L36" s="97">
        <v>0</v>
      </c>
      <c r="M36" s="67">
        <v>0</v>
      </c>
    </row>
    <row r="37" spans="1:13" ht="15.75" x14ac:dyDescent="0.25">
      <c r="A37" s="118" t="s">
        <v>81</v>
      </c>
      <c r="B37" s="222" t="s">
        <v>71</v>
      </c>
      <c r="C37" s="231"/>
      <c r="D37" s="231"/>
      <c r="E37" s="231"/>
      <c r="F37" s="231"/>
      <c r="G37" s="232"/>
      <c r="H37" s="96" t="s">
        <v>82</v>
      </c>
      <c r="I37" s="127">
        <v>605</v>
      </c>
      <c r="J37" s="102" t="s">
        <v>83</v>
      </c>
      <c r="K37" s="101">
        <v>2.747107438016529</v>
      </c>
      <c r="L37" s="100"/>
      <c r="M37" s="67">
        <v>0</v>
      </c>
    </row>
    <row r="38" spans="1:13" ht="15.75" x14ac:dyDescent="0.25">
      <c r="A38" s="118" t="s">
        <v>84</v>
      </c>
      <c r="B38" s="227" t="s">
        <v>75</v>
      </c>
      <c r="C38" s="228"/>
      <c r="D38" s="228"/>
      <c r="E38" s="228"/>
      <c r="F38" s="228"/>
      <c r="G38" s="228"/>
      <c r="H38" s="96" t="s">
        <v>85</v>
      </c>
      <c r="I38" s="127">
        <v>402</v>
      </c>
      <c r="J38" s="102" t="s">
        <v>43</v>
      </c>
      <c r="K38" s="101">
        <v>3.9179104477611939</v>
      </c>
      <c r="L38" s="100"/>
      <c r="M38" s="67">
        <v>0</v>
      </c>
    </row>
    <row r="39" spans="1:13" ht="15.75" x14ac:dyDescent="0.25">
      <c r="A39" s="118" t="s">
        <v>86</v>
      </c>
      <c r="B39" s="210" t="s">
        <v>87</v>
      </c>
      <c r="C39" s="210"/>
      <c r="D39" s="210"/>
      <c r="E39" s="210"/>
      <c r="F39" s="210"/>
      <c r="G39" s="211"/>
      <c r="H39" s="96" t="s">
        <v>88</v>
      </c>
      <c r="I39" s="126">
        <v>192</v>
      </c>
      <c r="J39" s="98"/>
      <c r="K39" s="99">
        <v>4.0625</v>
      </c>
      <c r="L39" s="97">
        <v>0</v>
      </c>
      <c r="M39" s="67">
        <v>0</v>
      </c>
    </row>
    <row r="40" spans="1:13" ht="32.1" customHeight="1" x14ac:dyDescent="0.25">
      <c r="A40" s="118" t="s">
        <v>89</v>
      </c>
      <c r="B40" s="210" t="s">
        <v>90</v>
      </c>
      <c r="C40" s="210"/>
      <c r="D40" s="210"/>
      <c r="E40" s="210"/>
      <c r="F40" s="210"/>
      <c r="G40" s="211"/>
      <c r="H40" s="96" t="s">
        <v>91</v>
      </c>
      <c r="I40" s="127"/>
      <c r="J40" s="100" t="s">
        <v>43</v>
      </c>
      <c r="K40" s="101"/>
      <c r="L40" s="100"/>
      <c r="M40" s="67">
        <v>0</v>
      </c>
    </row>
    <row r="41" spans="1:13" ht="32.1" customHeight="1" x14ac:dyDescent="0.25">
      <c r="A41" s="118" t="s">
        <v>92</v>
      </c>
      <c r="B41" s="210" t="s">
        <v>93</v>
      </c>
      <c r="C41" s="210"/>
      <c r="D41" s="210"/>
      <c r="E41" s="210"/>
      <c r="F41" s="210"/>
      <c r="G41" s="211"/>
      <c r="H41" s="96" t="s">
        <v>94</v>
      </c>
      <c r="I41" s="127">
        <v>152</v>
      </c>
      <c r="J41" s="100" t="s">
        <v>43</v>
      </c>
      <c r="K41" s="101">
        <v>3.8092105263157894</v>
      </c>
      <c r="L41" s="100"/>
      <c r="M41" s="67">
        <v>0</v>
      </c>
    </row>
    <row r="42" spans="1:13" ht="48" customHeight="1" x14ac:dyDescent="0.25">
      <c r="A42" s="118" t="s">
        <v>95</v>
      </c>
      <c r="B42" s="210" t="s">
        <v>96</v>
      </c>
      <c r="C42" s="210"/>
      <c r="D42" s="210"/>
      <c r="E42" s="210"/>
      <c r="F42" s="210"/>
      <c r="G42" s="211"/>
      <c r="H42" s="96" t="s">
        <v>97</v>
      </c>
      <c r="I42" s="127">
        <v>33</v>
      </c>
      <c r="J42" s="100" t="s">
        <v>43</v>
      </c>
      <c r="K42" s="101">
        <v>4.6363636363636367</v>
      </c>
      <c r="L42" s="100"/>
      <c r="M42" s="67">
        <v>0</v>
      </c>
    </row>
    <row r="43" spans="1:13" ht="32.1" customHeight="1" x14ac:dyDescent="0.25">
      <c r="A43" s="118" t="s">
        <v>98</v>
      </c>
      <c r="B43" s="210" t="s">
        <v>99</v>
      </c>
      <c r="C43" s="210"/>
      <c r="D43" s="210"/>
      <c r="E43" s="210"/>
      <c r="F43" s="210"/>
      <c r="G43" s="211"/>
      <c r="H43" s="96" t="s">
        <v>100</v>
      </c>
      <c r="I43" s="127">
        <v>7</v>
      </c>
      <c r="J43" s="100" t="s">
        <v>43</v>
      </c>
      <c r="K43" s="101">
        <v>6.8571428571428568</v>
      </c>
      <c r="L43" s="100"/>
      <c r="M43" s="67">
        <v>0</v>
      </c>
    </row>
    <row r="44" spans="1:13" ht="15.75" x14ac:dyDescent="0.25">
      <c r="A44" s="118" t="s">
        <v>101</v>
      </c>
      <c r="B44" s="222" t="s">
        <v>102</v>
      </c>
      <c r="C44" s="223"/>
      <c r="D44" s="223"/>
      <c r="E44" s="223"/>
      <c r="F44" s="223"/>
      <c r="G44" s="223"/>
      <c r="H44" s="96" t="s">
        <v>103</v>
      </c>
      <c r="I44" s="126">
        <v>241</v>
      </c>
      <c r="J44" s="98"/>
      <c r="K44" s="99">
        <v>7.3651452282157672</v>
      </c>
      <c r="L44" s="97">
        <v>0</v>
      </c>
      <c r="M44" s="67">
        <v>0</v>
      </c>
    </row>
    <row r="45" spans="1:13" ht="47.25" x14ac:dyDescent="0.25">
      <c r="A45" s="118" t="s">
        <v>104</v>
      </c>
      <c r="B45" s="233" t="s">
        <v>105</v>
      </c>
      <c r="C45" s="223"/>
      <c r="D45" s="223"/>
      <c r="E45" s="223"/>
      <c r="F45" s="223"/>
      <c r="G45" s="223"/>
      <c r="H45" s="96" t="s">
        <v>106</v>
      </c>
      <c r="I45" s="127">
        <v>38</v>
      </c>
      <c r="J45" s="100" t="s">
        <v>107</v>
      </c>
      <c r="K45" s="101">
        <v>36.263157894736842</v>
      </c>
      <c r="L45" s="100"/>
      <c r="M45" s="67">
        <v>0</v>
      </c>
    </row>
    <row r="46" spans="1:13" ht="48" customHeight="1" x14ac:dyDescent="0.25">
      <c r="A46" s="118" t="s">
        <v>108</v>
      </c>
      <c r="B46" s="222" t="s">
        <v>109</v>
      </c>
      <c r="C46" s="223"/>
      <c r="D46" s="223"/>
      <c r="E46" s="223"/>
      <c r="F46" s="223"/>
      <c r="G46" s="223"/>
      <c r="H46" s="96" t="s">
        <v>110</v>
      </c>
      <c r="I46" s="126">
        <v>202</v>
      </c>
      <c r="J46" s="98"/>
      <c r="K46" s="99">
        <v>1.9158415841584158</v>
      </c>
      <c r="L46" s="97">
        <v>0</v>
      </c>
      <c r="M46" s="67">
        <v>0</v>
      </c>
    </row>
    <row r="47" spans="1:13" ht="15.75" x14ac:dyDescent="0.25">
      <c r="A47" s="118" t="s">
        <v>111</v>
      </c>
      <c r="B47" s="222" t="s">
        <v>112</v>
      </c>
      <c r="C47" s="231"/>
      <c r="D47" s="231"/>
      <c r="E47" s="231"/>
      <c r="F47" s="231"/>
      <c r="G47" s="232"/>
      <c r="H47" s="96" t="s">
        <v>113</v>
      </c>
      <c r="I47" s="127">
        <v>69</v>
      </c>
      <c r="J47" s="100" t="s">
        <v>114</v>
      </c>
      <c r="K47" s="101">
        <v>1.2898550724637681</v>
      </c>
      <c r="L47" s="100"/>
      <c r="M47" s="67">
        <v>0</v>
      </c>
    </row>
    <row r="48" spans="1:13" ht="15.75" x14ac:dyDescent="0.25">
      <c r="A48" s="118" t="s">
        <v>115</v>
      </c>
      <c r="B48" s="227" t="s">
        <v>75</v>
      </c>
      <c r="C48" s="228"/>
      <c r="D48" s="228"/>
      <c r="E48" s="228"/>
      <c r="F48" s="228"/>
      <c r="G48" s="228"/>
      <c r="H48" s="96" t="s">
        <v>116</v>
      </c>
      <c r="I48" s="127">
        <v>133</v>
      </c>
      <c r="J48" s="100" t="s">
        <v>117</v>
      </c>
      <c r="K48" s="101">
        <v>2.2406015037593985</v>
      </c>
      <c r="L48" s="100"/>
      <c r="M48" s="67">
        <v>0</v>
      </c>
    </row>
    <row r="49" spans="1:13" ht="32.1" customHeight="1" x14ac:dyDescent="0.25">
      <c r="A49" s="118" t="s">
        <v>118</v>
      </c>
      <c r="B49" s="229" t="s">
        <v>119</v>
      </c>
      <c r="C49" s="230"/>
      <c r="D49" s="230"/>
      <c r="E49" s="230"/>
      <c r="F49" s="230"/>
      <c r="G49" s="230"/>
      <c r="H49" s="96" t="s">
        <v>120</v>
      </c>
      <c r="I49" s="126">
        <v>1</v>
      </c>
      <c r="J49" s="98"/>
      <c r="K49" s="99">
        <v>10</v>
      </c>
      <c r="L49" s="97">
        <v>0</v>
      </c>
      <c r="M49" s="67">
        <v>0</v>
      </c>
    </row>
    <row r="50" spans="1:13" ht="15.75" x14ac:dyDescent="0.25">
      <c r="A50" s="118" t="s">
        <v>121</v>
      </c>
      <c r="B50" s="222" t="s">
        <v>71</v>
      </c>
      <c r="C50" s="231"/>
      <c r="D50" s="231"/>
      <c r="E50" s="231"/>
      <c r="F50" s="231"/>
      <c r="G50" s="232"/>
      <c r="H50" s="96" t="s">
        <v>122</v>
      </c>
      <c r="I50" s="128"/>
      <c r="J50" s="102" t="s">
        <v>83</v>
      </c>
      <c r="K50" s="101"/>
      <c r="L50" s="104"/>
      <c r="M50" s="67">
        <v>0</v>
      </c>
    </row>
    <row r="51" spans="1:13" ht="15.75" x14ac:dyDescent="0.25">
      <c r="A51" s="118" t="s">
        <v>123</v>
      </c>
      <c r="B51" s="227" t="s">
        <v>75</v>
      </c>
      <c r="C51" s="228"/>
      <c r="D51" s="228"/>
      <c r="E51" s="228"/>
      <c r="F51" s="228"/>
      <c r="G51" s="228"/>
      <c r="H51" s="96" t="s">
        <v>124</v>
      </c>
      <c r="I51" s="129">
        <v>1</v>
      </c>
      <c r="J51" s="102" t="s">
        <v>43</v>
      </c>
      <c r="K51" s="101">
        <v>10</v>
      </c>
      <c r="L51" s="105"/>
      <c r="M51" s="67">
        <v>0</v>
      </c>
    </row>
    <row r="52" spans="1:13" ht="15.75" x14ac:dyDescent="0.25">
      <c r="A52" s="118" t="s">
        <v>125</v>
      </c>
      <c r="B52" s="233" t="s">
        <v>126</v>
      </c>
      <c r="C52" s="223"/>
      <c r="D52" s="223"/>
      <c r="E52" s="223"/>
      <c r="F52" s="223"/>
      <c r="G52" s="234"/>
      <c r="H52" s="96" t="s">
        <v>127</v>
      </c>
      <c r="I52" s="126">
        <v>0</v>
      </c>
      <c r="J52" s="98"/>
      <c r="K52" s="99">
        <v>0</v>
      </c>
      <c r="L52" s="97">
        <v>0</v>
      </c>
      <c r="M52" s="67">
        <v>0</v>
      </c>
    </row>
    <row r="53" spans="1:13" ht="32.1" customHeight="1" x14ac:dyDescent="0.25">
      <c r="A53" s="118" t="s">
        <v>128</v>
      </c>
      <c r="B53" s="235" t="s">
        <v>129</v>
      </c>
      <c r="C53" s="236"/>
      <c r="D53" s="236"/>
      <c r="E53" s="236"/>
      <c r="F53" s="236"/>
      <c r="G53" s="237"/>
      <c r="H53" s="96" t="s">
        <v>130</v>
      </c>
      <c r="I53" s="126">
        <v>0</v>
      </c>
      <c r="J53" s="98"/>
      <c r="K53" s="99">
        <v>0</v>
      </c>
      <c r="L53" s="97">
        <v>0</v>
      </c>
      <c r="M53" s="67">
        <v>0</v>
      </c>
    </row>
    <row r="54" spans="1:13" ht="15.75" x14ac:dyDescent="0.25">
      <c r="A54" s="118" t="s">
        <v>131</v>
      </c>
      <c r="B54" s="222" t="s">
        <v>71</v>
      </c>
      <c r="C54" s="231"/>
      <c r="D54" s="231"/>
      <c r="E54" s="231"/>
      <c r="F54" s="231"/>
      <c r="G54" s="232"/>
      <c r="H54" s="96" t="s">
        <v>132</v>
      </c>
      <c r="I54" s="129"/>
      <c r="J54" s="100" t="s">
        <v>114</v>
      </c>
      <c r="K54" s="101"/>
      <c r="L54" s="106"/>
      <c r="M54" s="67">
        <v>0</v>
      </c>
    </row>
    <row r="55" spans="1:13" ht="15.75" x14ac:dyDescent="0.25">
      <c r="A55" s="118" t="s">
        <v>133</v>
      </c>
      <c r="B55" s="227" t="s">
        <v>75</v>
      </c>
      <c r="C55" s="228"/>
      <c r="D55" s="228"/>
      <c r="E55" s="228"/>
      <c r="F55" s="228"/>
      <c r="G55" s="228"/>
      <c r="H55" s="96" t="s">
        <v>134</v>
      </c>
      <c r="I55" s="129"/>
      <c r="J55" s="100" t="s">
        <v>117</v>
      </c>
      <c r="K55" s="101"/>
      <c r="L55" s="105"/>
      <c r="M55" s="67">
        <v>0</v>
      </c>
    </row>
    <row r="56" spans="1:13" ht="15.75" customHeight="1" x14ac:dyDescent="0.25">
      <c r="A56" s="118" t="s">
        <v>135</v>
      </c>
      <c r="B56" s="238" t="s">
        <v>136</v>
      </c>
      <c r="C56" s="239"/>
      <c r="D56" s="239"/>
      <c r="E56" s="239"/>
      <c r="F56" s="239"/>
      <c r="G56" s="239"/>
      <c r="H56" s="96" t="s">
        <v>137</v>
      </c>
      <c r="I56" s="130"/>
      <c r="J56" s="102" t="s">
        <v>83</v>
      </c>
      <c r="K56" s="101"/>
      <c r="L56" s="106"/>
      <c r="M56" s="67">
        <v>0</v>
      </c>
    </row>
    <row r="57" spans="1:13" ht="15.75" x14ac:dyDescent="0.25">
      <c r="A57" s="118" t="s">
        <v>138</v>
      </c>
      <c r="B57" s="222" t="s">
        <v>139</v>
      </c>
      <c r="C57" s="223"/>
      <c r="D57" s="223"/>
      <c r="E57" s="223"/>
      <c r="F57" s="223"/>
      <c r="G57" s="223"/>
      <c r="H57" s="96" t="s">
        <v>140</v>
      </c>
      <c r="I57" s="126">
        <v>221</v>
      </c>
      <c r="J57" s="98"/>
      <c r="K57" s="99">
        <v>6.502262443438914</v>
      </c>
      <c r="L57" s="97">
        <v>0</v>
      </c>
      <c r="M57" s="67">
        <v>0</v>
      </c>
    </row>
    <row r="58" spans="1:13" ht="32.1" customHeight="1" x14ac:dyDescent="0.25">
      <c r="A58" s="118" t="s">
        <v>141</v>
      </c>
      <c r="B58" s="224" t="s">
        <v>142</v>
      </c>
      <c r="C58" s="225"/>
      <c r="D58" s="225"/>
      <c r="E58" s="225"/>
      <c r="F58" s="225"/>
      <c r="G58" s="226"/>
      <c r="H58" s="96" t="s">
        <v>143</v>
      </c>
      <c r="I58" s="129">
        <v>29</v>
      </c>
      <c r="J58" s="102" t="s">
        <v>144</v>
      </c>
      <c r="K58" s="107">
        <v>14.275862068965518</v>
      </c>
      <c r="L58" s="106"/>
      <c r="M58" s="67">
        <v>0</v>
      </c>
    </row>
    <row r="59" spans="1:13" ht="32.1" customHeight="1" x14ac:dyDescent="0.25">
      <c r="A59" s="118" t="s">
        <v>145</v>
      </c>
      <c r="B59" s="224" t="s">
        <v>146</v>
      </c>
      <c r="C59" s="225"/>
      <c r="D59" s="225"/>
      <c r="E59" s="225"/>
      <c r="F59" s="225"/>
      <c r="G59" s="226"/>
      <c r="H59" s="96" t="s">
        <v>147</v>
      </c>
      <c r="I59" s="129">
        <v>5</v>
      </c>
      <c r="J59" s="102" t="s">
        <v>43</v>
      </c>
      <c r="K59" s="107">
        <v>3.8</v>
      </c>
      <c r="L59" s="106"/>
      <c r="M59" s="67">
        <v>0</v>
      </c>
    </row>
    <row r="60" spans="1:13" ht="48" customHeight="1" x14ac:dyDescent="0.25">
      <c r="A60" s="118" t="s">
        <v>148</v>
      </c>
      <c r="B60" s="224" t="s">
        <v>149</v>
      </c>
      <c r="C60" s="225"/>
      <c r="D60" s="225"/>
      <c r="E60" s="225"/>
      <c r="F60" s="225"/>
      <c r="G60" s="226"/>
      <c r="H60" s="96" t="s">
        <v>150</v>
      </c>
      <c r="I60" s="129">
        <v>187</v>
      </c>
      <c r="J60" s="102" t="s">
        <v>43</v>
      </c>
      <c r="K60" s="107">
        <v>5.3689839572192515</v>
      </c>
      <c r="L60" s="106"/>
      <c r="M60" s="67">
        <v>0</v>
      </c>
    </row>
    <row r="61" spans="1:13" ht="32.1" customHeight="1" x14ac:dyDescent="0.25">
      <c r="A61" s="118" t="s">
        <v>151</v>
      </c>
      <c r="B61" s="224" t="s">
        <v>152</v>
      </c>
      <c r="C61" s="225"/>
      <c r="D61" s="225"/>
      <c r="E61" s="225"/>
      <c r="F61" s="225"/>
      <c r="G61" s="226"/>
      <c r="H61" s="96" t="s">
        <v>153</v>
      </c>
      <c r="I61" s="126">
        <v>190</v>
      </c>
      <c r="J61" s="98"/>
      <c r="K61" s="99">
        <v>11.921052631578947</v>
      </c>
      <c r="L61" s="97">
        <v>0</v>
      </c>
      <c r="M61" s="67">
        <v>0</v>
      </c>
    </row>
    <row r="62" spans="1:13" ht="48" customHeight="1" x14ac:dyDescent="0.25">
      <c r="A62" s="118" t="s">
        <v>154</v>
      </c>
      <c r="B62" s="224" t="s">
        <v>155</v>
      </c>
      <c r="C62" s="225"/>
      <c r="D62" s="225"/>
      <c r="E62" s="225"/>
      <c r="F62" s="225"/>
      <c r="G62" s="226"/>
      <c r="H62" s="96" t="s">
        <v>156</v>
      </c>
      <c r="I62" s="129">
        <v>68</v>
      </c>
      <c r="J62" s="100" t="s">
        <v>157</v>
      </c>
      <c r="K62" s="107">
        <v>21.514705882352942</v>
      </c>
      <c r="L62" s="105"/>
      <c r="M62" s="67">
        <v>0</v>
      </c>
    </row>
    <row r="63" spans="1:13" ht="32.1" customHeight="1" x14ac:dyDescent="0.25">
      <c r="A63" s="118" t="s">
        <v>158</v>
      </c>
      <c r="B63" s="224" t="s">
        <v>159</v>
      </c>
      <c r="C63" s="225"/>
      <c r="D63" s="225"/>
      <c r="E63" s="225"/>
      <c r="F63" s="225"/>
      <c r="G63" s="226"/>
      <c r="H63" s="96" t="s">
        <v>160</v>
      </c>
      <c r="I63" s="129">
        <v>87</v>
      </c>
      <c r="J63" s="100" t="s">
        <v>83</v>
      </c>
      <c r="K63" s="107">
        <v>4.4252873563218387</v>
      </c>
      <c r="L63" s="105"/>
      <c r="M63" s="67">
        <v>0</v>
      </c>
    </row>
    <row r="64" spans="1:13" ht="32.1" customHeight="1" x14ac:dyDescent="0.25">
      <c r="A64" s="118" t="s">
        <v>161</v>
      </c>
      <c r="B64" s="224" t="s">
        <v>162</v>
      </c>
      <c r="C64" s="225"/>
      <c r="D64" s="225"/>
      <c r="E64" s="225"/>
      <c r="F64" s="225"/>
      <c r="G64" s="226"/>
      <c r="H64" s="96" t="s">
        <v>163</v>
      </c>
      <c r="I64" s="129">
        <v>35</v>
      </c>
      <c r="J64" s="100" t="s">
        <v>56</v>
      </c>
      <c r="K64" s="107">
        <v>11.914285714285715</v>
      </c>
      <c r="L64" s="105"/>
      <c r="M64" s="67">
        <v>0</v>
      </c>
    </row>
    <row r="65" spans="1:13" ht="63.95" customHeight="1" x14ac:dyDescent="0.25">
      <c r="A65" s="118" t="s">
        <v>164</v>
      </c>
      <c r="B65" s="224" t="s">
        <v>165</v>
      </c>
      <c r="C65" s="225"/>
      <c r="D65" s="225"/>
      <c r="E65" s="225"/>
      <c r="F65" s="225"/>
      <c r="G65" s="226"/>
      <c r="H65" s="96" t="s">
        <v>166</v>
      </c>
      <c r="I65" s="129">
        <v>426</v>
      </c>
      <c r="J65" s="100" t="s">
        <v>167</v>
      </c>
      <c r="K65" s="107">
        <v>33.610328638497656</v>
      </c>
      <c r="L65" s="105"/>
      <c r="M65" s="67">
        <v>0</v>
      </c>
    </row>
    <row r="66" spans="1:13" ht="15.75" x14ac:dyDescent="0.25">
      <c r="A66" s="217" t="s">
        <v>168</v>
      </c>
      <c r="B66" s="217"/>
      <c r="C66" s="217"/>
      <c r="D66" s="217"/>
      <c r="E66" s="217"/>
      <c r="F66" s="217"/>
      <c r="G66" s="217"/>
      <c r="H66" s="96" t="s">
        <v>169</v>
      </c>
      <c r="I66" s="126">
        <v>3699</v>
      </c>
      <c r="J66" s="98"/>
      <c r="K66" s="98"/>
      <c r="L66" s="97">
        <v>0</v>
      </c>
      <c r="M66" s="67">
        <v>0</v>
      </c>
    </row>
    <row r="67" spans="1:13" ht="15.75" x14ac:dyDescent="0.25">
      <c r="A67" s="108"/>
      <c r="B67" s="108"/>
      <c r="C67" s="108"/>
      <c r="D67" s="108"/>
      <c r="E67" s="108"/>
      <c r="F67" s="108"/>
      <c r="G67" s="108"/>
      <c r="H67" s="109"/>
      <c r="I67" s="110"/>
      <c r="J67" s="111"/>
      <c r="K67" s="111"/>
      <c r="L67" s="112"/>
      <c r="M67" s="112"/>
    </row>
    <row r="68" spans="1:13" ht="15.75" x14ac:dyDescent="0.25">
      <c r="A68" s="218">
        <v>2</v>
      </c>
      <c r="B68" s="218"/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218"/>
    </row>
    <row r="69" spans="1:13" ht="15.75" x14ac:dyDescent="0.25">
      <c r="A69" s="219" t="s">
        <v>170</v>
      </c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</row>
    <row r="70" spans="1:13" ht="15.75" x14ac:dyDescent="0.25">
      <c r="A70" s="220" t="s">
        <v>171</v>
      </c>
      <c r="B70" s="221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</row>
    <row r="71" spans="1:13" ht="15.75" x14ac:dyDescent="0.25">
      <c r="A71" s="131"/>
      <c r="B71" s="113"/>
      <c r="C71" s="114"/>
      <c r="D71" s="114"/>
      <c r="E71" s="114"/>
      <c r="F71" s="114"/>
      <c r="G71" s="114"/>
      <c r="H71" s="115"/>
      <c r="I71" s="71"/>
      <c r="J71" s="116"/>
      <c r="K71" s="117"/>
      <c r="L71" s="117"/>
      <c r="M71" s="117"/>
    </row>
    <row r="72" spans="1:13" ht="15.75" x14ac:dyDescent="0.25">
      <c r="A72" s="131"/>
      <c r="B72" s="113"/>
      <c r="C72" s="114"/>
      <c r="D72" s="114"/>
      <c r="E72" s="114"/>
      <c r="F72" s="114"/>
      <c r="G72" s="114"/>
      <c r="H72" s="115"/>
      <c r="I72" s="71"/>
      <c r="J72" s="116"/>
      <c r="K72" s="117"/>
      <c r="L72" s="117"/>
      <c r="M72" s="117"/>
    </row>
    <row r="73" spans="1:13" ht="126" x14ac:dyDescent="0.25">
      <c r="A73" s="118" t="s">
        <v>172</v>
      </c>
      <c r="B73" s="217" t="s">
        <v>173</v>
      </c>
      <c r="C73" s="217"/>
      <c r="D73" s="217"/>
      <c r="E73" s="217"/>
      <c r="F73" s="217"/>
      <c r="G73" s="217"/>
      <c r="H73" s="118" t="s">
        <v>28</v>
      </c>
      <c r="I73" s="118" t="s">
        <v>174</v>
      </c>
      <c r="J73" s="118" t="s">
        <v>175</v>
      </c>
      <c r="K73" s="117"/>
      <c r="L73" s="117"/>
      <c r="M73" s="117"/>
    </row>
    <row r="74" spans="1:13" ht="15.75" x14ac:dyDescent="0.25">
      <c r="A74" s="118" t="s">
        <v>34</v>
      </c>
      <c r="B74" s="217" t="s">
        <v>35</v>
      </c>
      <c r="C74" s="217"/>
      <c r="D74" s="217"/>
      <c r="E74" s="217"/>
      <c r="F74" s="217"/>
      <c r="G74" s="119" t="s">
        <v>36</v>
      </c>
      <c r="H74" s="120" t="s">
        <v>176</v>
      </c>
      <c r="I74" s="118">
        <v>1</v>
      </c>
      <c r="J74" s="121">
        <v>2</v>
      </c>
      <c r="K74" s="117"/>
      <c r="L74" s="117"/>
      <c r="M74" s="117"/>
    </row>
    <row r="75" spans="1:13" ht="48" customHeight="1" x14ac:dyDescent="0.25">
      <c r="A75" s="118" t="s">
        <v>177</v>
      </c>
      <c r="B75" s="210" t="s">
        <v>178</v>
      </c>
      <c r="C75" s="210"/>
      <c r="D75" s="210"/>
      <c r="E75" s="210"/>
      <c r="F75" s="210"/>
      <c r="G75" s="118" t="s">
        <v>43</v>
      </c>
      <c r="H75" s="96" t="s">
        <v>179</v>
      </c>
      <c r="I75" s="100"/>
      <c r="J75" s="102"/>
      <c r="K75" s="117"/>
      <c r="L75" s="117"/>
      <c r="M75" s="117"/>
    </row>
    <row r="76" spans="1:13" ht="32.1" customHeight="1" x14ac:dyDescent="0.25">
      <c r="A76" s="118" t="s">
        <v>180</v>
      </c>
      <c r="B76" s="210" t="s">
        <v>181</v>
      </c>
      <c r="C76" s="210"/>
      <c r="D76" s="210"/>
      <c r="E76" s="210"/>
      <c r="F76" s="210"/>
      <c r="G76" s="118" t="s">
        <v>43</v>
      </c>
      <c r="H76" s="96" t="s">
        <v>182</v>
      </c>
      <c r="I76" s="100"/>
      <c r="J76" s="102"/>
      <c r="K76" s="117"/>
      <c r="L76" s="117"/>
      <c r="M76" s="117"/>
    </row>
    <row r="77" spans="1:13" ht="32.1" customHeight="1" x14ac:dyDescent="0.25">
      <c r="A77" s="118" t="s">
        <v>183</v>
      </c>
      <c r="B77" s="210" t="s">
        <v>184</v>
      </c>
      <c r="C77" s="210"/>
      <c r="D77" s="210"/>
      <c r="E77" s="210"/>
      <c r="F77" s="210"/>
      <c r="G77" s="118" t="s">
        <v>43</v>
      </c>
      <c r="H77" s="96" t="s">
        <v>185</v>
      </c>
      <c r="I77" s="100"/>
      <c r="J77" s="102"/>
      <c r="K77" s="117"/>
      <c r="L77" s="117"/>
      <c r="M77" s="117"/>
    </row>
    <row r="78" spans="1:13" ht="32.1" customHeight="1" x14ac:dyDescent="0.25">
      <c r="A78" s="118" t="s">
        <v>186</v>
      </c>
      <c r="B78" s="210" t="s">
        <v>187</v>
      </c>
      <c r="C78" s="210"/>
      <c r="D78" s="210"/>
      <c r="E78" s="210"/>
      <c r="F78" s="210"/>
      <c r="G78" s="118" t="s">
        <v>43</v>
      </c>
      <c r="H78" s="96" t="s">
        <v>188</v>
      </c>
      <c r="I78" s="100"/>
      <c r="J78" s="102"/>
      <c r="K78" s="117"/>
      <c r="L78" s="117"/>
      <c r="M78" s="117"/>
    </row>
    <row r="79" spans="1:13" ht="48" customHeight="1" x14ac:dyDescent="0.25">
      <c r="A79" s="118" t="s">
        <v>189</v>
      </c>
      <c r="B79" s="210" t="s">
        <v>190</v>
      </c>
      <c r="C79" s="210"/>
      <c r="D79" s="210"/>
      <c r="E79" s="210"/>
      <c r="F79" s="210"/>
      <c r="G79" s="118" t="s">
        <v>56</v>
      </c>
      <c r="H79" s="96" t="s">
        <v>191</v>
      </c>
      <c r="I79" s="100"/>
      <c r="J79" s="102"/>
      <c r="K79" s="117"/>
      <c r="L79" s="117"/>
      <c r="M79" s="117"/>
    </row>
    <row r="80" spans="1:13" ht="48" customHeight="1" x14ac:dyDescent="0.25">
      <c r="A80" s="118" t="s">
        <v>192</v>
      </c>
      <c r="B80" s="210" t="s">
        <v>193</v>
      </c>
      <c r="C80" s="210"/>
      <c r="D80" s="210"/>
      <c r="E80" s="210"/>
      <c r="F80" s="210"/>
      <c r="G80" s="118" t="s">
        <v>43</v>
      </c>
      <c r="H80" s="96" t="s">
        <v>194</v>
      </c>
      <c r="I80" s="100"/>
      <c r="J80" s="102"/>
      <c r="K80" s="117"/>
      <c r="L80" s="117"/>
      <c r="M80" s="117"/>
    </row>
    <row r="81" spans="1:13" ht="48" customHeight="1" x14ac:dyDescent="0.25">
      <c r="A81" s="118" t="s">
        <v>195</v>
      </c>
      <c r="B81" s="210" t="s">
        <v>196</v>
      </c>
      <c r="C81" s="210"/>
      <c r="D81" s="210"/>
      <c r="E81" s="210"/>
      <c r="F81" s="210"/>
      <c r="G81" s="118" t="s">
        <v>56</v>
      </c>
      <c r="H81" s="96" t="s">
        <v>197</v>
      </c>
      <c r="I81" s="100"/>
      <c r="J81" s="102"/>
      <c r="K81" s="117"/>
      <c r="L81" s="117"/>
      <c r="M81" s="117"/>
    </row>
    <row r="82" spans="1:13" ht="80.099999999999994" customHeight="1" x14ac:dyDescent="0.25">
      <c r="A82" s="118" t="s">
        <v>198</v>
      </c>
      <c r="B82" s="210" t="s">
        <v>292</v>
      </c>
      <c r="C82" s="210"/>
      <c r="D82" s="210"/>
      <c r="E82" s="210"/>
      <c r="F82" s="210"/>
      <c r="G82" s="118" t="s">
        <v>66</v>
      </c>
      <c r="H82" s="96" t="s">
        <v>200</v>
      </c>
      <c r="I82" s="100"/>
      <c r="J82" s="102"/>
      <c r="K82" s="117"/>
      <c r="L82" s="117"/>
      <c r="M82" s="117"/>
    </row>
    <row r="83" spans="1:13" ht="80.099999999999994" customHeight="1" x14ac:dyDescent="0.25">
      <c r="A83" s="118" t="s">
        <v>201</v>
      </c>
      <c r="B83" s="211" t="s">
        <v>202</v>
      </c>
      <c r="C83" s="212"/>
      <c r="D83" s="212"/>
      <c r="E83" s="212"/>
      <c r="F83" s="212"/>
      <c r="G83" s="95" t="s">
        <v>290</v>
      </c>
      <c r="H83" s="96" t="s">
        <v>203</v>
      </c>
      <c r="I83" s="100"/>
      <c r="J83" s="102"/>
      <c r="K83" s="117"/>
      <c r="L83" s="117"/>
      <c r="M83" s="117"/>
    </row>
    <row r="84" spans="1:13" ht="15.75" x14ac:dyDescent="0.25">
      <c r="A84" s="118" t="s">
        <v>210</v>
      </c>
      <c r="B84" s="211" t="s">
        <v>211</v>
      </c>
      <c r="C84" s="212"/>
      <c r="D84" s="212"/>
      <c r="E84" s="212"/>
      <c r="F84" s="212"/>
      <c r="G84" s="213"/>
      <c r="H84" s="96" t="s">
        <v>212</v>
      </c>
      <c r="I84" s="97">
        <v>0</v>
      </c>
      <c r="J84" s="97">
        <v>0</v>
      </c>
      <c r="K84" s="117"/>
      <c r="L84" s="117"/>
      <c r="M84" s="117"/>
    </row>
    <row r="85" spans="1:13" ht="31.5" x14ac:dyDescent="0.25">
      <c r="A85" s="118" t="s">
        <v>213</v>
      </c>
      <c r="B85" s="210" t="s">
        <v>205</v>
      </c>
      <c r="C85" s="210"/>
      <c r="D85" s="210"/>
      <c r="E85" s="210"/>
      <c r="F85" s="210"/>
      <c r="G85" s="118" t="s">
        <v>83</v>
      </c>
      <c r="H85" s="96" t="s">
        <v>214</v>
      </c>
      <c r="I85" s="100"/>
      <c r="J85" s="102"/>
      <c r="K85" s="117"/>
      <c r="L85" s="117"/>
      <c r="M85" s="117"/>
    </row>
    <row r="86" spans="1:13" ht="31.5" x14ac:dyDescent="0.25">
      <c r="A86" s="118" t="s">
        <v>215</v>
      </c>
      <c r="B86" s="210" t="s">
        <v>208</v>
      </c>
      <c r="C86" s="210"/>
      <c r="D86" s="210"/>
      <c r="E86" s="210"/>
      <c r="F86" s="210"/>
      <c r="G86" s="118" t="s">
        <v>43</v>
      </c>
      <c r="H86" s="96" t="s">
        <v>216</v>
      </c>
      <c r="I86" s="100"/>
      <c r="J86" s="102"/>
      <c r="K86" s="117"/>
      <c r="L86" s="117"/>
      <c r="M86" s="117"/>
    </row>
    <row r="87" spans="1:13" ht="32.1" customHeight="1" x14ac:dyDescent="0.25">
      <c r="A87" s="118" t="s">
        <v>217</v>
      </c>
      <c r="B87" s="210" t="s">
        <v>218</v>
      </c>
      <c r="C87" s="210"/>
      <c r="D87" s="210"/>
      <c r="E87" s="210"/>
      <c r="F87" s="210"/>
      <c r="G87" s="118" t="s">
        <v>43</v>
      </c>
      <c r="H87" s="96" t="s">
        <v>219</v>
      </c>
      <c r="I87" s="100"/>
      <c r="J87" s="102"/>
      <c r="K87" s="117"/>
      <c r="L87" s="117"/>
      <c r="M87" s="117"/>
    </row>
    <row r="88" spans="1:13" ht="32.1" customHeight="1" x14ac:dyDescent="0.25">
      <c r="A88" s="118" t="s">
        <v>220</v>
      </c>
      <c r="B88" s="210" t="s">
        <v>221</v>
      </c>
      <c r="C88" s="210"/>
      <c r="D88" s="210"/>
      <c r="E88" s="210"/>
      <c r="F88" s="210"/>
      <c r="G88" s="118" t="s">
        <v>43</v>
      </c>
      <c r="H88" s="96" t="s">
        <v>222</v>
      </c>
      <c r="I88" s="100"/>
      <c r="J88" s="102"/>
      <c r="K88" s="117"/>
      <c r="L88" s="117"/>
      <c r="M88" s="117"/>
    </row>
    <row r="89" spans="1:13" ht="48" customHeight="1" x14ac:dyDescent="0.25">
      <c r="A89" s="118" t="s">
        <v>223</v>
      </c>
      <c r="B89" s="210" t="s">
        <v>224</v>
      </c>
      <c r="C89" s="210"/>
      <c r="D89" s="210"/>
      <c r="E89" s="210"/>
      <c r="F89" s="210"/>
      <c r="G89" s="118" t="s">
        <v>43</v>
      </c>
      <c r="H89" s="96" t="s">
        <v>225</v>
      </c>
      <c r="I89" s="100"/>
      <c r="J89" s="102"/>
      <c r="K89" s="117"/>
      <c r="L89" s="117"/>
      <c r="M89" s="117"/>
    </row>
    <row r="90" spans="1:13" ht="32.1" customHeight="1" x14ac:dyDescent="0.25">
      <c r="A90" s="118" t="s">
        <v>226</v>
      </c>
      <c r="B90" s="210" t="s">
        <v>227</v>
      </c>
      <c r="C90" s="210"/>
      <c r="D90" s="210"/>
      <c r="E90" s="210"/>
      <c r="F90" s="210"/>
      <c r="G90" s="118" t="s">
        <v>43</v>
      </c>
      <c r="H90" s="96" t="s">
        <v>228</v>
      </c>
      <c r="I90" s="100"/>
      <c r="J90" s="102"/>
      <c r="K90" s="117"/>
      <c r="L90" s="117"/>
      <c r="M90" s="117"/>
    </row>
    <row r="91" spans="1:13" ht="48" customHeight="1" x14ac:dyDescent="0.25">
      <c r="A91" s="118" t="s">
        <v>229</v>
      </c>
      <c r="B91" s="210" t="s">
        <v>230</v>
      </c>
      <c r="C91" s="210"/>
      <c r="D91" s="210"/>
      <c r="E91" s="210"/>
      <c r="F91" s="210"/>
      <c r="G91" s="118" t="s">
        <v>107</v>
      </c>
      <c r="H91" s="96" t="s">
        <v>231</v>
      </c>
      <c r="I91" s="100"/>
      <c r="J91" s="102"/>
      <c r="K91" s="117"/>
      <c r="L91" s="117"/>
      <c r="M91" s="117"/>
    </row>
    <row r="92" spans="1:13" ht="48" customHeight="1" x14ac:dyDescent="0.25">
      <c r="A92" s="118" t="s">
        <v>232</v>
      </c>
      <c r="B92" s="211" t="s">
        <v>233</v>
      </c>
      <c r="C92" s="212"/>
      <c r="D92" s="212"/>
      <c r="E92" s="212"/>
      <c r="F92" s="212"/>
      <c r="G92" s="213"/>
      <c r="H92" s="96" t="s">
        <v>234</v>
      </c>
      <c r="I92" s="97">
        <v>0</v>
      </c>
      <c r="J92" s="97">
        <v>0</v>
      </c>
      <c r="K92" s="117"/>
      <c r="L92" s="117"/>
      <c r="M92" s="117"/>
    </row>
    <row r="93" spans="1:13" ht="31.5" x14ac:dyDescent="0.25">
      <c r="A93" s="118" t="s">
        <v>235</v>
      </c>
      <c r="B93" s="210" t="s">
        <v>205</v>
      </c>
      <c r="C93" s="210"/>
      <c r="D93" s="210"/>
      <c r="E93" s="210"/>
      <c r="F93" s="210"/>
      <c r="G93" s="118" t="s">
        <v>114</v>
      </c>
      <c r="H93" s="96" t="s">
        <v>236</v>
      </c>
      <c r="I93" s="100"/>
      <c r="J93" s="102"/>
      <c r="K93" s="117"/>
      <c r="L93" s="117"/>
      <c r="M93" s="117"/>
    </row>
    <row r="94" spans="1:13" ht="31.5" x14ac:dyDescent="0.25">
      <c r="A94" s="118" t="s">
        <v>237</v>
      </c>
      <c r="B94" s="210" t="s">
        <v>208</v>
      </c>
      <c r="C94" s="210"/>
      <c r="D94" s="210"/>
      <c r="E94" s="210"/>
      <c r="F94" s="210"/>
      <c r="G94" s="118" t="s">
        <v>117</v>
      </c>
      <c r="H94" s="96" t="s">
        <v>238</v>
      </c>
      <c r="I94" s="100"/>
      <c r="J94" s="102"/>
      <c r="K94" s="117"/>
      <c r="L94" s="117"/>
      <c r="M94" s="117"/>
    </row>
    <row r="95" spans="1:13" ht="32.1" customHeight="1" x14ac:dyDescent="0.25">
      <c r="A95" s="118" t="s">
        <v>239</v>
      </c>
      <c r="B95" s="211" t="s">
        <v>240</v>
      </c>
      <c r="C95" s="212"/>
      <c r="D95" s="212"/>
      <c r="E95" s="212"/>
      <c r="F95" s="212"/>
      <c r="G95" s="213"/>
      <c r="H95" s="96" t="s">
        <v>241</v>
      </c>
      <c r="I95" s="97">
        <v>0</v>
      </c>
      <c r="J95" s="97">
        <v>0</v>
      </c>
      <c r="K95" s="117"/>
      <c r="L95" s="117"/>
      <c r="M95" s="117"/>
    </row>
    <row r="96" spans="1:13" ht="31.5" x14ac:dyDescent="0.25">
      <c r="A96" s="118" t="s">
        <v>242</v>
      </c>
      <c r="B96" s="210" t="s">
        <v>205</v>
      </c>
      <c r="C96" s="210"/>
      <c r="D96" s="210"/>
      <c r="E96" s="210"/>
      <c r="F96" s="210"/>
      <c r="G96" s="118" t="s">
        <v>83</v>
      </c>
      <c r="H96" s="96" t="s">
        <v>243</v>
      </c>
      <c r="I96" s="100"/>
      <c r="J96" s="102"/>
      <c r="K96" s="117"/>
      <c r="L96" s="117"/>
      <c r="M96" s="117"/>
    </row>
    <row r="97" spans="1:13" ht="31.5" x14ac:dyDescent="0.25">
      <c r="A97" s="118" t="s">
        <v>244</v>
      </c>
      <c r="B97" s="210" t="s">
        <v>208</v>
      </c>
      <c r="C97" s="210"/>
      <c r="D97" s="210"/>
      <c r="E97" s="210"/>
      <c r="F97" s="210"/>
      <c r="G97" s="118" t="s">
        <v>43</v>
      </c>
      <c r="H97" s="96" t="s">
        <v>245</v>
      </c>
      <c r="I97" s="100"/>
      <c r="J97" s="102"/>
      <c r="K97" s="117"/>
      <c r="L97" s="117"/>
      <c r="M97" s="117"/>
    </row>
    <row r="98" spans="1:13" ht="15.75" x14ac:dyDescent="0.25">
      <c r="A98" s="118" t="s">
        <v>246</v>
      </c>
      <c r="B98" s="211" t="s">
        <v>247</v>
      </c>
      <c r="C98" s="212"/>
      <c r="D98" s="212"/>
      <c r="E98" s="212"/>
      <c r="F98" s="212"/>
      <c r="G98" s="213"/>
      <c r="H98" s="96" t="s">
        <v>248</v>
      </c>
      <c r="I98" s="97">
        <v>0</v>
      </c>
      <c r="J98" s="97">
        <v>0</v>
      </c>
      <c r="K98" s="117"/>
      <c r="L98" s="117"/>
      <c r="M98" s="117"/>
    </row>
    <row r="99" spans="1:13" ht="31.5" x14ac:dyDescent="0.25">
      <c r="A99" s="118" t="s">
        <v>249</v>
      </c>
      <c r="B99" s="210" t="s">
        <v>205</v>
      </c>
      <c r="C99" s="210"/>
      <c r="D99" s="210"/>
      <c r="E99" s="210"/>
      <c r="F99" s="210"/>
      <c r="G99" s="118" t="s">
        <v>114</v>
      </c>
      <c r="H99" s="96" t="s">
        <v>250</v>
      </c>
      <c r="I99" s="100"/>
      <c r="J99" s="102"/>
      <c r="K99" s="117"/>
      <c r="L99" s="117"/>
      <c r="M99" s="117"/>
    </row>
    <row r="100" spans="1:13" ht="31.5" x14ac:dyDescent="0.25">
      <c r="A100" s="118" t="s">
        <v>251</v>
      </c>
      <c r="B100" s="210" t="s">
        <v>208</v>
      </c>
      <c r="C100" s="210"/>
      <c r="D100" s="210"/>
      <c r="E100" s="210"/>
      <c r="F100" s="210"/>
      <c r="G100" s="118" t="s">
        <v>117</v>
      </c>
      <c r="H100" s="96" t="s">
        <v>252</v>
      </c>
      <c r="I100" s="100"/>
      <c r="J100" s="102"/>
      <c r="K100" s="117"/>
      <c r="L100" s="117"/>
      <c r="M100" s="117"/>
    </row>
    <row r="101" spans="1:13" ht="32.1" customHeight="1" x14ac:dyDescent="0.25">
      <c r="A101" s="118" t="s">
        <v>253</v>
      </c>
      <c r="B101" s="210" t="s">
        <v>254</v>
      </c>
      <c r="C101" s="210"/>
      <c r="D101" s="210"/>
      <c r="E101" s="210"/>
      <c r="F101" s="210"/>
      <c r="G101" s="118" t="s">
        <v>83</v>
      </c>
      <c r="H101" s="96" t="s">
        <v>255</v>
      </c>
      <c r="I101" s="100"/>
      <c r="J101" s="102"/>
      <c r="K101" s="117"/>
      <c r="L101" s="117"/>
      <c r="M101" s="117"/>
    </row>
    <row r="102" spans="1:13" ht="32.1" customHeight="1" x14ac:dyDescent="0.25">
      <c r="A102" s="118" t="s">
        <v>256</v>
      </c>
      <c r="B102" s="210" t="s">
        <v>257</v>
      </c>
      <c r="C102" s="210"/>
      <c r="D102" s="210"/>
      <c r="E102" s="210"/>
      <c r="F102" s="210"/>
      <c r="G102" s="118" t="s">
        <v>144</v>
      </c>
      <c r="H102" s="96" t="s">
        <v>258</v>
      </c>
      <c r="I102" s="100"/>
      <c r="J102" s="102"/>
      <c r="K102" s="117"/>
      <c r="L102" s="117"/>
      <c r="M102" s="117"/>
    </row>
    <row r="103" spans="1:13" ht="32.1" customHeight="1" x14ac:dyDescent="0.25">
      <c r="A103" s="118" t="s">
        <v>259</v>
      </c>
      <c r="B103" s="210" t="s">
        <v>260</v>
      </c>
      <c r="C103" s="210"/>
      <c r="D103" s="210"/>
      <c r="E103" s="210"/>
      <c r="F103" s="210"/>
      <c r="G103" s="118" t="s">
        <v>43</v>
      </c>
      <c r="H103" s="96" t="s">
        <v>261</v>
      </c>
      <c r="I103" s="100"/>
      <c r="J103" s="102"/>
      <c r="K103" s="117"/>
      <c r="L103" s="117"/>
      <c r="M103" s="117"/>
    </row>
    <row r="104" spans="1:13" ht="48" customHeight="1" x14ac:dyDescent="0.25">
      <c r="A104" s="118" t="s">
        <v>262</v>
      </c>
      <c r="B104" s="210" t="s">
        <v>263</v>
      </c>
      <c r="C104" s="210"/>
      <c r="D104" s="210"/>
      <c r="E104" s="210"/>
      <c r="F104" s="210"/>
      <c r="G104" s="118" t="s">
        <v>43</v>
      </c>
      <c r="H104" s="96" t="s">
        <v>264</v>
      </c>
      <c r="I104" s="100"/>
      <c r="J104" s="102"/>
      <c r="K104" s="117"/>
      <c r="L104" s="117"/>
      <c r="M104" s="117"/>
    </row>
    <row r="105" spans="1:13" ht="32.1" customHeight="1" x14ac:dyDescent="0.25">
      <c r="A105" s="118" t="s">
        <v>265</v>
      </c>
      <c r="B105" s="210" t="s">
        <v>266</v>
      </c>
      <c r="C105" s="210"/>
      <c r="D105" s="210"/>
      <c r="E105" s="210"/>
      <c r="F105" s="210"/>
      <c r="G105" s="210"/>
      <c r="H105" s="96" t="s">
        <v>267</v>
      </c>
      <c r="I105" s="97">
        <v>0</v>
      </c>
      <c r="J105" s="97">
        <v>0</v>
      </c>
      <c r="K105" s="117"/>
      <c r="L105" s="117"/>
      <c r="M105" s="117"/>
    </row>
    <row r="106" spans="1:13" ht="48" customHeight="1" x14ac:dyDescent="0.25">
      <c r="A106" s="118" t="s">
        <v>268</v>
      </c>
      <c r="B106" s="210" t="s">
        <v>269</v>
      </c>
      <c r="C106" s="210"/>
      <c r="D106" s="210"/>
      <c r="E106" s="210"/>
      <c r="F106" s="210"/>
      <c r="G106" s="118" t="s">
        <v>157</v>
      </c>
      <c r="H106" s="96" t="s">
        <v>270</v>
      </c>
      <c r="I106" s="100"/>
      <c r="J106" s="102"/>
      <c r="K106" s="117"/>
      <c r="L106" s="117"/>
      <c r="M106" s="117"/>
    </row>
    <row r="107" spans="1:13" ht="31.5" x14ac:dyDescent="0.25">
      <c r="A107" s="118" t="s">
        <v>271</v>
      </c>
      <c r="B107" s="210" t="s">
        <v>272</v>
      </c>
      <c r="C107" s="210"/>
      <c r="D107" s="210"/>
      <c r="E107" s="210"/>
      <c r="F107" s="210"/>
      <c r="G107" s="118" t="s">
        <v>83</v>
      </c>
      <c r="H107" s="96" t="s">
        <v>273</v>
      </c>
      <c r="I107" s="100"/>
      <c r="J107" s="102"/>
      <c r="K107" s="117"/>
      <c r="L107" s="117"/>
      <c r="M107" s="117"/>
    </row>
    <row r="108" spans="1:13" ht="31.5" x14ac:dyDescent="0.25">
      <c r="A108" s="118" t="s">
        <v>274</v>
      </c>
      <c r="B108" s="210" t="s">
        <v>275</v>
      </c>
      <c r="C108" s="210"/>
      <c r="D108" s="210"/>
      <c r="E108" s="210"/>
      <c r="F108" s="210"/>
      <c r="G108" s="118" t="s">
        <v>56</v>
      </c>
      <c r="H108" s="96" t="s">
        <v>276</v>
      </c>
      <c r="I108" s="100"/>
      <c r="J108" s="102"/>
      <c r="K108" s="117"/>
      <c r="L108" s="117"/>
      <c r="M108" s="117"/>
    </row>
    <row r="109" spans="1:13" ht="80.099999999999994" customHeight="1" x14ac:dyDescent="0.25">
      <c r="A109" s="118" t="s">
        <v>277</v>
      </c>
      <c r="B109" s="210" t="s">
        <v>278</v>
      </c>
      <c r="C109" s="210"/>
      <c r="D109" s="210"/>
      <c r="E109" s="210"/>
      <c r="F109" s="210"/>
      <c r="G109" s="118" t="s">
        <v>167</v>
      </c>
      <c r="H109" s="96" t="s">
        <v>279</v>
      </c>
      <c r="I109" s="100"/>
      <c r="J109" s="102"/>
      <c r="K109" s="117"/>
      <c r="L109" s="117"/>
      <c r="M109" s="117"/>
    </row>
    <row r="110" spans="1:13" ht="15.75" x14ac:dyDescent="0.25">
      <c r="A110" s="217" t="s">
        <v>168</v>
      </c>
      <c r="B110" s="217"/>
      <c r="C110" s="217"/>
      <c r="D110" s="217"/>
      <c r="E110" s="217"/>
      <c r="F110" s="217"/>
      <c r="G110" s="217"/>
      <c r="H110" s="96" t="s">
        <v>280</v>
      </c>
      <c r="I110" s="97">
        <v>0</v>
      </c>
      <c r="J110" s="97">
        <v>0</v>
      </c>
      <c r="K110" s="117"/>
      <c r="L110" s="117"/>
      <c r="M110" s="117"/>
    </row>
    <row r="111" spans="1:13" ht="15.75" x14ac:dyDescent="0.25">
      <c r="A111" s="122"/>
      <c r="B111" s="122"/>
      <c r="C111" s="122"/>
      <c r="D111" s="122"/>
      <c r="E111" s="122"/>
      <c r="F111" s="122"/>
      <c r="G111" s="122"/>
      <c r="H111" s="115"/>
      <c r="I111" s="71"/>
      <c r="J111" s="116"/>
      <c r="K111" s="117"/>
      <c r="L111" s="117"/>
      <c r="M111" s="117"/>
    </row>
    <row r="112" spans="1:13" ht="15.75" x14ac:dyDescent="0.25">
      <c r="A112" s="122"/>
      <c r="B112" s="123" t="s">
        <v>281</v>
      </c>
      <c r="C112" s="123"/>
      <c r="D112" s="123"/>
      <c r="E112" s="123"/>
      <c r="F112" s="123"/>
      <c r="G112" s="123"/>
      <c r="H112" s="124"/>
      <c r="I112" s="71"/>
      <c r="J112" s="71"/>
      <c r="K112" s="117"/>
      <c r="L112" s="117"/>
      <c r="M112" s="117"/>
    </row>
    <row r="113" spans="1:13" ht="15.75" x14ac:dyDescent="0.25">
      <c r="A113" s="122"/>
      <c r="B113" s="214" t="s">
        <v>282</v>
      </c>
      <c r="C113" s="215"/>
      <c r="D113" s="215"/>
      <c r="E113" s="215"/>
      <c r="F113" s="215"/>
      <c r="G113" s="70"/>
      <c r="H113" s="70"/>
      <c r="I113" s="70"/>
      <c r="J113" s="70"/>
      <c r="K113" s="117"/>
      <c r="L113" s="117"/>
      <c r="M113" s="117"/>
    </row>
    <row r="114" spans="1:13" ht="15.75" x14ac:dyDescent="0.25">
      <c r="A114" s="122"/>
      <c r="B114" s="123" t="s">
        <v>283</v>
      </c>
      <c r="C114" s="71"/>
      <c r="D114" s="71"/>
      <c r="E114" s="71"/>
      <c r="F114" s="71"/>
      <c r="G114" s="70"/>
      <c r="H114" s="70"/>
      <c r="I114" s="70"/>
      <c r="J114" s="70"/>
      <c r="K114" s="71"/>
      <c r="L114" s="71"/>
      <c r="M114" s="71"/>
    </row>
    <row r="115" spans="1:13" ht="15.75" x14ac:dyDescent="0.25">
      <c r="A115" s="122"/>
      <c r="B115" s="214" t="s">
        <v>284</v>
      </c>
      <c r="C115" s="215"/>
      <c r="D115" s="215"/>
      <c r="E115" s="215"/>
      <c r="F115" s="215"/>
      <c r="G115" s="70"/>
      <c r="H115" s="70"/>
      <c r="I115" s="70"/>
      <c r="J115" s="70"/>
      <c r="K115" s="71"/>
      <c r="L115" s="71"/>
      <c r="M115" s="71"/>
    </row>
    <row r="116" spans="1:13" ht="15.75" x14ac:dyDescent="0.25">
      <c r="A116" s="122"/>
      <c r="B116" s="123" t="s">
        <v>285</v>
      </c>
      <c r="C116" s="123"/>
      <c r="D116" s="123"/>
      <c r="E116" s="123"/>
      <c r="F116" s="70"/>
      <c r="G116" s="125"/>
      <c r="H116" s="124"/>
      <c r="I116" s="124"/>
      <c r="J116" s="124"/>
      <c r="K116" s="71"/>
      <c r="L116" s="71"/>
      <c r="M116" s="71"/>
    </row>
    <row r="117" spans="1:13" ht="15.75" x14ac:dyDescent="0.25">
      <c r="A117" s="122"/>
      <c r="B117" s="216" t="s">
        <v>286</v>
      </c>
      <c r="C117" s="216"/>
      <c r="D117" s="216"/>
      <c r="E117" s="216"/>
      <c r="F117" s="216"/>
      <c r="G117" s="216"/>
      <c r="H117" s="216"/>
      <c r="I117" s="216"/>
      <c r="J117" s="216"/>
      <c r="K117" s="71"/>
      <c r="L117" s="71"/>
      <c r="M117" s="71"/>
    </row>
  </sheetData>
  <mergeCells count="110">
    <mergeCell ref="J1:M1"/>
    <mergeCell ref="J2:M2"/>
    <mergeCell ref="J3:M3"/>
    <mergeCell ref="J4:M4"/>
    <mergeCell ref="A6:M6"/>
    <mergeCell ref="A7:M7"/>
    <mergeCell ref="A10:I10"/>
    <mergeCell ref="J10:M10"/>
    <mergeCell ref="A11:I11"/>
    <mergeCell ref="J11:M13"/>
    <mergeCell ref="A12:I13"/>
    <mergeCell ref="A15:D15"/>
    <mergeCell ref="A16:D16"/>
    <mergeCell ref="E16:M16"/>
    <mergeCell ref="A17:D17"/>
    <mergeCell ref="E17:M17"/>
    <mergeCell ref="A18:D18"/>
    <mergeCell ref="E18:M18"/>
    <mergeCell ref="A19:D19"/>
    <mergeCell ref="E19:M19"/>
    <mergeCell ref="E20:M20"/>
    <mergeCell ref="A22:M22"/>
    <mergeCell ref="A23:M23"/>
    <mergeCell ref="B24:G24"/>
    <mergeCell ref="B25:G25"/>
    <mergeCell ref="B26:G26"/>
    <mergeCell ref="B27:G27"/>
    <mergeCell ref="B28:G28"/>
    <mergeCell ref="B29:G29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B46:G46"/>
    <mergeCell ref="B47:G47"/>
    <mergeCell ref="B48:G48"/>
    <mergeCell ref="B49:G49"/>
    <mergeCell ref="B50:G50"/>
    <mergeCell ref="B51:G51"/>
    <mergeCell ref="B52:G52"/>
    <mergeCell ref="B53:G53"/>
    <mergeCell ref="B54:G54"/>
    <mergeCell ref="B55:G55"/>
    <mergeCell ref="B56:G56"/>
    <mergeCell ref="B57:G57"/>
    <mergeCell ref="B58:G58"/>
    <mergeCell ref="B59:G59"/>
    <mergeCell ref="B60:G60"/>
    <mergeCell ref="B61:G61"/>
    <mergeCell ref="B62:G62"/>
    <mergeCell ref="B63:G63"/>
    <mergeCell ref="B64:G64"/>
    <mergeCell ref="B65:G65"/>
    <mergeCell ref="A66:G66"/>
    <mergeCell ref="A68:M68"/>
    <mergeCell ref="A69:M69"/>
    <mergeCell ref="A70:M70"/>
    <mergeCell ref="B73:G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  <mergeCell ref="B84:G84"/>
    <mergeCell ref="B85:F85"/>
    <mergeCell ref="B86:F86"/>
    <mergeCell ref="B87:F87"/>
    <mergeCell ref="B88:F88"/>
    <mergeCell ref="B89:F89"/>
    <mergeCell ref="B90:F90"/>
    <mergeCell ref="B91:F91"/>
    <mergeCell ref="B92:G92"/>
    <mergeCell ref="B93:F93"/>
    <mergeCell ref="B94:F94"/>
    <mergeCell ref="B95:G95"/>
    <mergeCell ref="B96:F96"/>
    <mergeCell ref="B97:F97"/>
    <mergeCell ref="B98:G98"/>
    <mergeCell ref="B99:F99"/>
    <mergeCell ref="B100:F100"/>
    <mergeCell ref="B101:F101"/>
    <mergeCell ref="B102:F102"/>
    <mergeCell ref="B115:F115"/>
    <mergeCell ref="B117:J117"/>
    <mergeCell ref="B103:F103"/>
    <mergeCell ref="B104:F104"/>
    <mergeCell ref="B105:G105"/>
    <mergeCell ref="B106:F106"/>
    <mergeCell ref="B107:F107"/>
    <mergeCell ref="B108:F108"/>
    <mergeCell ref="B109:F109"/>
    <mergeCell ref="A110:G110"/>
    <mergeCell ref="B113:F1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І кв 2025</vt:lpstr>
      <vt:lpstr>ІІ кв 2025</vt:lpstr>
      <vt:lpstr>ІІІ кв 2025</vt:lpstr>
      <vt:lpstr>ІV кв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Березіна Марія Миколаївна</dc:creator>
  <cp:lastModifiedBy>Каракозова Лілія Адамівна</cp:lastModifiedBy>
  <dcterms:created xsi:type="dcterms:W3CDTF">2015-06-05T18:17:20Z</dcterms:created>
  <dcterms:modified xsi:type="dcterms:W3CDTF">2026-02-05T06:28:38Z</dcterms:modified>
</cp:coreProperties>
</file>